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<sst xmlns="http://schemas.openxmlformats.org/spreadsheetml/2006/main" count="101" uniqueCount="95">
  <si>
    <t xml:space="preserve"> </t>
  </si>
  <si>
    <t>SCS COMMUNITY THEATRE 2026 BUDGET</t>
  </si>
  <si>
    <t>Budget</t>
  </si>
  <si>
    <t>Actual</t>
  </si>
  <si>
    <t>% Change from 
Budget</t>
  </si>
  <si>
    <r>
      <rPr>
        <rFont val="Libre Franklin"/>
        <color rgb="FFFFFFFF"/>
        <sz val="9.0"/>
      </rPr>
      <t xml:space="preserve">January (includes </t>
    </r>
    <r>
      <rPr>
        <rFont val="Franklin Gothic Book"/>
        <b/>
        <color theme="0"/>
        <sz val="9.0"/>
      </rPr>
      <t>prepaids</t>
    </r>
    <r>
      <rPr>
        <rFont val="Franklin Gothic Book"/>
        <color theme="0"/>
        <sz val="9.0"/>
      </rPr>
      <t xml:space="preserve"> from previous year)</t>
    </r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</si>
  <si>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</si>
  <si>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</si>
  <si>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</si>
  <si>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</si>
  <si>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</si>
  <si>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</si>
  <si>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</si>
  <si>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</si>
  <si>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</si>
  <si>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</si>
  <si>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</si>
  <si>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Income / Other Credits</t>
  </si>
  <si>
    <t>Ticket Sales Musical 85% -2nts.</t>
  </si>
  <si>
    <t>Tickets Non-musical 85%  - 2 nts.</t>
  </si>
  <si>
    <t>Membership Dues ($65)</t>
  </si>
  <si>
    <t>Raffle Income (12 x $45)</t>
  </si>
  <si>
    <t>Program Advertising</t>
  </si>
  <si>
    <t>Guest meals (actual)</t>
  </si>
  <si>
    <t>Total Income</t>
  </si>
  <si>
    <t>Expenses</t>
  </si>
  <si>
    <t>Musical (M) Expenses</t>
  </si>
  <si>
    <t>Musical - HOA 25% Ticket Sales</t>
  </si>
  <si>
    <t>M - Licensing</t>
  </si>
  <si>
    <t>M - Music Licensing</t>
  </si>
  <si>
    <t>Musical - Scripts</t>
  </si>
  <si>
    <t>M - Director/Choreographer Fee</t>
  </si>
  <si>
    <t>M - Music Director</t>
  </si>
  <si>
    <t>M - Stage Sets / Props</t>
  </si>
  <si>
    <t>M - Advertising</t>
  </si>
  <si>
    <t>M - Programs</t>
  </si>
  <si>
    <t>M - Directors Gift (2 x $100)</t>
  </si>
  <si>
    <t>M - Postage for Scripts</t>
  </si>
  <si>
    <t>Total Musical Expenses</t>
  </si>
  <si>
    <t>Non-musical (NM) Expenses</t>
  </si>
  <si>
    <t>NM - HOA  25% Ticket Sales</t>
  </si>
  <si>
    <t>Non Musical - Licensing</t>
  </si>
  <si>
    <t>Non Musical - Scripts</t>
  </si>
  <si>
    <t>NM - Director Fee</t>
  </si>
  <si>
    <t>NM - Stage Sets / Props</t>
  </si>
  <si>
    <t>NM - Advertising</t>
  </si>
  <si>
    <t>NM - Programs</t>
  </si>
  <si>
    <t>NM - Other - Director Gift</t>
  </si>
  <si>
    <t>NM-Other videographer</t>
  </si>
  <si>
    <t>Total Non-musical Expenses</t>
  </si>
  <si>
    <t>Cast (C) and Holiday (H) Parties</t>
  </si>
  <si>
    <t>Musical -Cast Food  (50  @ $55)</t>
  </si>
  <si>
    <t>Musical-Cast Decorations</t>
  </si>
  <si>
    <t>M-C Entertainment</t>
  </si>
  <si>
    <t>Non Musical-Cast Food (25  @$55)</t>
  </si>
  <si>
    <t>NM-Cast Decorations</t>
  </si>
  <si>
    <t>NM-Cast Entertainment</t>
  </si>
  <si>
    <t>Holiday - Food  (50 @ $30)</t>
  </si>
  <si>
    <t>Holiday - Decorations</t>
  </si>
  <si>
    <t>H oliday- Entertainment</t>
  </si>
  <si>
    <t>Other expenses (specify)</t>
  </si>
  <si>
    <t>Total Cast and Holiday Parties</t>
  </si>
  <si>
    <t>Offic/Misc Expenses</t>
  </si>
  <si>
    <t>Office Supplies (paper, ink, etc.)</t>
  </si>
  <si>
    <t xml:space="preserve"> Cards (birthday, illness, etc)</t>
  </si>
  <si>
    <t>Postage</t>
  </si>
  <si>
    <t>Stage Equip - Headsets</t>
  </si>
  <si>
    <t>Website</t>
  </si>
  <si>
    <t>Misc Expenses for Gen Meetings</t>
  </si>
  <si>
    <t xml:space="preserve"> Advertising for New Members</t>
  </si>
  <si>
    <t>Misc Expenses - Detailed below</t>
  </si>
  <si>
    <t>Total Office/Misc Expenses</t>
  </si>
  <si>
    <t>Total Expenses for 2025 with carryover from 2024</t>
  </si>
  <si>
    <t xml:space="preserve">Net income (loss) </t>
  </si>
  <si>
    <t>Prepaids Feb 2026  Prod</t>
  </si>
  <si>
    <t>Licensing</t>
  </si>
  <si>
    <t xml:space="preserve"> 2026 web site</t>
  </si>
  <si>
    <t>Music Licensing</t>
  </si>
  <si>
    <t>NM 2026</t>
  </si>
  <si>
    <t>Scripts</t>
  </si>
  <si>
    <t>Script Printing Fees</t>
  </si>
  <si>
    <t>Director Fee</t>
  </si>
  <si>
    <t>Music Director Fee</t>
  </si>
  <si>
    <t>Choreographer Fee</t>
  </si>
  <si>
    <t>Musician/Tracks Fees</t>
  </si>
  <si>
    <t>Theater Technician Fees</t>
  </si>
  <si>
    <t>Stage Sets/Props</t>
  </si>
  <si>
    <t>Costumes/Make-up</t>
  </si>
  <si>
    <t>Advertising</t>
  </si>
  <si>
    <t>Programs</t>
  </si>
  <si>
    <t>Director(s) Gift</t>
  </si>
  <si>
    <t>Videographer</t>
  </si>
  <si>
    <t>Stage Manager</t>
  </si>
  <si>
    <t>Total 2026 Prepaids</t>
  </si>
  <si>
    <t>Total 2026 Expenses and 2026 Prepaids paid in 2025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</si>
</sst>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.0%"/>
    <numFmt numFmtId="165" formatCode="_(&quot;$&quot;* #,##0.00_);_(&quot;$&quot;* \(#,##0.00\);_(&quot;$&quot;* &quot;-&quot;??_);_(@_)"/>
  </numFmts>
  <fonts count="13">
    <font>
      <sz val="10.0"/>
      <color rgb="FF000000"/>
      <name val="Arial"/>
      <scheme val="minor"/>
    </font>
    <font>
      <sz val="11.0"/>
      <color theme="1"/>
      <name val="Libre Franklin"/>
    </font>
    <font>
      <color theme="1"/>
      <name val="Libre Franklin"/>
    </font>
    <font>
      <b/>
      <sz val="20.0"/>
      <color theme="1"/>
      <name val="Libre Franklin"/>
    </font>
    <font>
      <color rgb="FFFFFFFF"/>
      <name val="Libre Franklin"/>
    </font>
    <font>
      <sz val="9.0"/>
      <color rgb="FFFFFFFF"/>
      <name val="Libre Franklin"/>
    </font>
    <font>
      <b/>
      <sz val="12.0"/>
      <color rgb="FF333A56"/>
      <name val="Libre Franklin"/>
    </font>
    <font/>
    <font>
      <sz val="9.0"/>
      <color rgb="FF262626"/>
      <name val="Libre Franklin"/>
    </font>
    <font>
      <sz val="9.0"/>
      <color theme="1"/>
      <name val="Libre Franklin"/>
    </font>
    <font>
      <color rgb="FF1F497D"/>
      <name val="Libre Franklin"/>
    </font>
    <font>
      <sz val="12.0"/>
      <color rgb="FF333A56"/>
      <name val="Libre Franklin"/>
    </font>
    <font>
      <color rgb="FF17365D"/>
      <name val="Libre Franklin"/>
    </font>
  </fonts>
  <fills count="8">
    <fill>
      <patternFill patternType="none"/>
    </fill>
    <fill>
      <patternFill patternType="lightGray"/>
    </fill>
    <fill>
      <patternFill patternType="solid">
        <fgColor rgb="FF00FFFF"/>
        <bgColor rgb="FF00FFFF"/>
      </patternFill>
    </fill>
    <fill>
      <patternFill patternType="solid">
        <fgColor rgb="FF1F497D"/>
        <bgColor rgb="FF1F497D"/>
      </patternFill>
    </fill>
    <fill>
      <patternFill patternType="solid">
        <fgColor rgb="FFF2F2F2"/>
        <bgColor rgb="FFF2F2F2"/>
      </patternFill>
    </fill>
    <fill>
      <patternFill patternType="solid">
        <fgColor rgb="FFC6D9F0"/>
        <bgColor rgb="FFC6D9F0"/>
      </patternFill>
    </fill>
    <fill>
      <patternFill patternType="solid">
        <fgColor rgb="FFFFFFFF"/>
        <bgColor rgb="FFFFFFFF"/>
      </patternFill>
    </fill>
    <fill>
      <patternFill patternType="solid">
        <fgColor rgb="FFEEECE1"/>
        <bgColor rgb="FFEEECE1"/>
      </patternFill>
    </fill>
  </fills>
  <borders count="12">
    <border/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</border>
    <border>
      <left/>
      <right/>
      <top/>
      <bottom/>
    </border>
    <border>
      <bottom style="thin">
        <color rgb="FFD8D8D8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theme="0"/>
      </left>
      <right style="thin">
        <color theme="0"/>
      </right>
      <top/>
      <bottom style="thin">
        <color theme="0"/>
      </bottom>
    </border>
    <border>
      <left style="thin">
        <color theme="0"/>
      </left>
      <right style="thin">
        <color theme="0"/>
      </right>
      <top/>
      <bottom/>
    </border>
    <border>
      <left style="thin">
        <color theme="0"/>
      </left>
      <right/>
      <top/>
      <bottom/>
    </border>
    <border>
      <left/>
      <right style="thin">
        <color theme="0"/>
      </right>
      <top/>
      <bottom/>
    </border>
    <border>
      <left/>
      <right/>
      <top/>
    </border>
    <border>
      <right/>
      <top/>
      <bottom/>
    </border>
    <border>
      <left style="thin">
        <color theme="0"/>
      </left>
      <right style="thin">
        <color theme="0"/>
      </right>
      <bottom style="thin">
        <color theme="0"/>
      </bottom>
    </border>
  </borders>
  <cellStyleXfs count="1">
    <xf borderId="0" fillId="0" fontId="0" numFmtId="0" applyAlignment="1" applyFont="1"/>
  </cellStyleXfs>
  <cellXfs count="6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1" numFmtId="164" xfId="0" applyFont="1" applyNumberFormat="1"/>
    <xf borderId="0" fillId="0" fontId="2" numFmtId="0" xfId="0" applyFont="1"/>
    <xf borderId="0" fillId="0" fontId="1" numFmtId="0" xfId="0" applyFont="1"/>
    <xf borderId="0" fillId="2" fontId="3" numFmtId="0" xfId="0" applyAlignment="1" applyFill="1" applyFont="1">
      <alignment horizontal="center" readingOrder="0"/>
    </xf>
    <xf borderId="0" fillId="0" fontId="1" numFmtId="165" xfId="0" applyFont="1" applyNumberFormat="1"/>
    <xf borderId="1" fillId="3" fontId="4" numFmtId="165" xfId="0" applyAlignment="1" applyBorder="1" applyFill="1" applyFont="1" applyNumberFormat="1">
      <alignment horizontal="center" shrinkToFit="0" wrapText="1"/>
    </xf>
    <xf borderId="1" fillId="3" fontId="5" numFmtId="164" xfId="0" applyAlignment="1" applyBorder="1" applyFont="1" applyNumberFormat="1">
      <alignment horizontal="center" shrinkToFit="0" wrapText="1"/>
    </xf>
    <xf borderId="1" fillId="3" fontId="5" numFmtId="165" xfId="0" applyAlignment="1" applyBorder="1" applyFont="1" applyNumberFormat="1">
      <alignment horizontal="center" shrinkToFit="0" wrapText="1"/>
    </xf>
    <xf borderId="2" fillId="4" fontId="1" numFmtId="165" xfId="0" applyBorder="1" applyFill="1" applyFont="1" applyNumberFormat="1"/>
    <xf borderId="3" fillId="0" fontId="6" numFmtId="0" xfId="0" applyBorder="1" applyFont="1"/>
    <xf borderId="3" fillId="0" fontId="7" numFmtId="0" xfId="0" applyBorder="1" applyFont="1"/>
    <xf borderId="3" fillId="0" fontId="1" numFmtId="165" xfId="0" applyBorder="1" applyFont="1" applyNumberFormat="1"/>
    <xf borderId="3" fillId="0" fontId="1" numFmtId="164" xfId="0" applyBorder="1" applyFont="1" applyNumberFormat="1"/>
    <xf borderId="0" fillId="0" fontId="8" numFmtId="0" xfId="0" applyAlignment="1" applyFont="1">
      <alignment horizontal="right"/>
    </xf>
    <xf borderId="1" fillId="4" fontId="9" numFmtId="165" xfId="0" applyAlignment="1" applyBorder="1" applyFont="1" applyNumberFormat="1">
      <alignment horizontal="center"/>
    </xf>
    <xf borderId="1" fillId="5" fontId="1" numFmtId="164" xfId="0" applyBorder="1" applyFill="1" applyFont="1" applyNumberFormat="1"/>
    <xf borderId="4" fillId="4" fontId="1" numFmtId="165" xfId="0" applyBorder="1" applyFont="1" applyNumberFormat="1"/>
    <xf borderId="1" fillId="4" fontId="1" numFmtId="165" xfId="0" applyBorder="1" applyFont="1" applyNumberFormat="1"/>
    <xf borderId="4" fillId="4" fontId="1" numFmtId="0" xfId="0" applyBorder="1" applyFont="1"/>
    <xf borderId="0" fillId="0" fontId="10" numFmtId="0" xfId="0" applyAlignment="1" applyFont="1">
      <alignment horizontal="right"/>
    </xf>
    <xf borderId="1" fillId="5" fontId="9" numFmtId="165" xfId="0" applyAlignment="1" applyBorder="1" applyFont="1" applyNumberFormat="1">
      <alignment horizontal="center"/>
    </xf>
    <xf borderId="5" fillId="5" fontId="9" numFmtId="165" xfId="0" applyAlignment="1" applyBorder="1" applyFont="1" applyNumberFormat="1">
      <alignment horizontal="center"/>
    </xf>
    <xf borderId="3" fillId="0" fontId="11" numFmtId="0" xfId="0" applyBorder="1" applyFont="1"/>
    <xf borderId="0" fillId="0" fontId="9" numFmtId="164" xfId="0" applyAlignment="1" applyFont="1" applyNumberFormat="1">
      <alignment horizontal="center"/>
    </xf>
    <xf borderId="0" fillId="0" fontId="10" numFmtId="0" xfId="0" applyAlignment="1" applyFont="1">
      <alignment horizontal="right" shrinkToFit="0" wrapText="1"/>
    </xf>
    <xf borderId="4" fillId="5" fontId="9" numFmtId="165" xfId="0" applyAlignment="1" applyBorder="1" applyFont="1" applyNumberFormat="1">
      <alignment horizontal="center"/>
    </xf>
    <xf borderId="2" fillId="6" fontId="1" numFmtId="0" xfId="0" applyBorder="1" applyFill="1" applyFont="1"/>
    <xf borderId="2" fillId="6" fontId="1" numFmtId="165" xfId="0" applyBorder="1" applyFont="1" applyNumberFormat="1"/>
    <xf borderId="2" fillId="6" fontId="1" numFmtId="164" xfId="0" applyBorder="1" applyFont="1" applyNumberFormat="1"/>
    <xf borderId="2" fillId="4" fontId="1" numFmtId="0" xfId="0" applyBorder="1" applyFont="1"/>
    <xf borderId="1" fillId="6" fontId="1" numFmtId="165" xfId="0" applyBorder="1" applyFont="1" applyNumberFormat="1"/>
    <xf borderId="1" fillId="6" fontId="1" numFmtId="164" xfId="0" applyBorder="1" applyFont="1" applyNumberFormat="1"/>
    <xf borderId="6" fillId="4" fontId="1" numFmtId="165" xfId="0" applyBorder="1" applyFont="1" applyNumberFormat="1"/>
    <xf borderId="7" fillId="4" fontId="1" numFmtId="165" xfId="0" applyBorder="1" applyFont="1" applyNumberFormat="1"/>
    <xf borderId="8" fillId="4" fontId="1" numFmtId="165" xfId="0" applyBorder="1" applyFont="1" applyNumberFormat="1"/>
    <xf borderId="4" fillId="7" fontId="1" numFmtId="165" xfId="0" applyBorder="1" applyFill="1" applyFont="1" applyNumberFormat="1"/>
    <xf borderId="2" fillId="4" fontId="9" numFmtId="165" xfId="0" applyAlignment="1" applyBorder="1" applyFont="1" applyNumberFormat="1">
      <alignment horizontal="center"/>
    </xf>
    <xf borderId="9" fillId="6" fontId="1" numFmtId="165" xfId="0" applyBorder="1" applyFont="1" applyNumberFormat="1"/>
    <xf borderId="9" fillId="6" fontId="1" numFmtId="164" xfId="0" applyBorder="1" applyFont="1" applyNumberFormat="1"/>
    <xf borderId="2" fillId="5" fontId="9" numFmtId="165" xfId="0" applyAlignment="1" applyBorder="1" applyFont="1" applyNumberFormat="1">
      <alignment horizontal="center"/>
    </xf>
    <xf borderId="4" fillId="5" fontId="1" numFmtId="164" xfId="0" applyBorder="1" applyFont="1" applyNumberFormat="1"/>
    <xf borderId="2" fillId="6" fontId="10" numFmtId="0" xfId="0" applyAlignment="1" applyBorder="1" applyFont="1">
      <alignment horizontal="right" shrinkToFit="0" wrapText="1"/>
    </xf>
    <xf borderId="2" fillId="6" fontId="9" numFmtId="165" xfId="0" applyAlignment="1" applyBorder="1" applyFont="1" applyNumberFormat="1">
      <alignment horizontal="center"/>
    </xf>
    <xf borderId="4" fillId="6" fontId="9" numFmtId="165" xfId="0" applyAlignment="1" applyBorder="1" applyFont="1" applyNumberFormat="1">
      <alignment horizontal="center"/>
    </xf>
    <xf borderId="4" fillId="6" fontId="1" numFmtId="164" xfId="0" applyBorder="1" applyFont="1" applyNumberFormat="1"/>
    <xf borderId="10" fillId="6" fontId="1" numFmtId="0" xfId="0" applyBorder="1" applyFont="1"/>
    <xf borderId="0" fillId="0" fontId="12" numFmtId="0" xfId="0" applyAlignment="1" applyFont="1">
      <alignment horizontal="right"/>
    </xf>
    <xf borderId="4" fillId="0" fontId="1" numFmtId="165" xfId="0" applyBorder="1" applyFont="1" applyNumberFormat="1"/>
    <xf borderId="4" fillId="0" fontId="1" numFmtId="164" xfId="0" applyBorder="1" applyFont="1" applyNumberFormat="1"/>
    <xf borderId="5" fillId="4" fontId="9" numFmtId="165" xfId="0" applyAlignment="1" applyBorder="1" applyFont="1" applyNumberFormat="1">
      <alignment horizontal="center"/>
    </xf>
    <xf borderId="11" fillId="4" fontId="9" numFmtId="165" xfId="0" applyAlignment="1" applyBorder="1" applyFont="1" applyNumberFormat="1">
      <alignment horizontal="center"/>
    </xf>
    <xf borderId="11" fillId="5" fontId="1" numFmtId="164" xfId="0" applyBorder="1" applyFont="1" applyNumberFormat="1"/>
    <xf borderId="4" fillId="4" fontId="9" numFmtId="165" xfId="0" applyAlignment="1" applyBorder="1" applyFont="1" applyNumberFormat="1">
      <alignment horizontal="center"/>
    </xf>
    <xf borderId="2" fillId="5" fontId="1" numFmtId="165" xfId="0" applyBorder="1" applyFont="1" applyNumberFormat="1"/>
    <xf borderId="4" fillId="5" fontId="1" numFmtId="165" xfId="0" applyBorder="1" applyFont="1" applyNumberFormat="1"/>
    <xf borderId="4" fillId="5" fontId="2" numFmtId="165" xfId="0" applyAlignment="1" applyBorder="1" applyFont="1" applyNumberFormat="1">
      <alignment horizontal="right"/>
    </xf>
    <xf borderId="4" fillId="6" fontId="1" numFmtId="165" xfId="0" applyBorder="1" applyFont="1" applyNumberFormat="1"/>
    <xf borderId="2" fillId="6" fontId="10" numFmtId="0" xfId="0" applyAlignment="1" applyBorder="1" applyFont="1">
      <alignment horizontal="righ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3.13"/>
    <col customWidth="1" min="2" max="2" width="19.13"/>
  </cols>
  <sheetData>
    <row r="1">
      <c r="A1" s="1"/>
      <c r="B1" s="1"/>
      <c r="C1" s="1"/>
      <c r="D1" s="1"/>
      <c r="E1" s="2"/>
      <c r="F1" s="3" t="s">
        <v>0</v>
      </c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ht="56.25" customHeight="1">
      <c r="A2" s="5" t="s">
        <v>1</v>
      </c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>
      <c r="A3" s="4"/>
      <c r="B3" s="4"/>
      <c r="C3" s="6"/>
      <c r="D3" s="6"/>
      <c r="E3" s="2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>
      <c r="A4" s="4"/>
      <c r="B4" s="4"/>
      <c r="C4" s="7" t="s">
        <v>2</v>
      </c>
      <c r="D4" s="7" t="s">
        <v>3</v>
      </c>
      <c r="E4" s="8" t="s">
        <v>4</v>
      </c>
      <c r="F4" s="4"/>
      <c r="G4" s="9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7" t="s">
        <v>12</v>
      </c>
      <c r="O4" s="7" t="s">
        <v>13</v>
      </c>
      <c r="P4" s="7" t="s">
        <v>14</v>
      </c>
      <c r="Q4" s="7" t="s">
        <v>15</v>
      </c>
      <c r="R4" s="7" t="s">
        <v>16</v>
      </c>
      <c r="S4" s="4"/>
    </row>
    <row r="5">
      <c r="A5" s="4"/>
      <c r="B5" s="4"/>
      <c r="C5" s="6"/>
      <c r="D5" s="6"/>
      <c r="E5" s="2"/>
      <c r="F5" s="4"/>
      <c r="G5" s="6"/>
      <c r="H5" s="6"/>
      <c r="I5" s="6"/>
      <c r="J5" s="6"/>
      <c r="K5" s="6"/>
      <c r="L5" s="6"/>
      <c r="M5" s="6"/>
      <c r="N5" s="6"/>
      <c r="O5" s="6"/>
      <c r="P5" s="10"/>
      <c r="Q5" s="6"/>
      <c r="R5" s="6"/>
      <c r="S5" s="4"/>
    </row>
    <row r="6">
      <c r="A6" s="4"/>
      <c r="B6" s="11" t="s">
        <v>17</v>
      </c>
      <c r="C6" s="12"/>
      <c r="D6" s="13"/>
      <c r="E6" s="14"/>
      <c r="F6" s="4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4"/>
    </row>
    <row r="7">
      <c r="A7" s="4"/>
      <c r="B7" s="4"/>
      <c r="C7" s="6"/>
      <c r="D7" s="6"/>
      <c r="E7" s="2"/>
      <c r="F7" s="4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4"/>
    </row>
    <row r="8">
      <c r="A8" s="15" t="s">
        <v>18</v>
      </c>
      <c r="B8" s="16">
        <v>15000.0</v>
      </c>
      <c r="C8" s="16">
        <v>15000.0</v>
      </c>
      <c r="D8" s="16">
        <f t="shared" ref="D8:D13" si="1">SUM(G8:R8)</f>
        <v>0</v>
      </c>
      <c r="E8" s="17" t="str">
        <f t="shared" ref="E8:E14" si="2">IF(D8=0,"",D8/C8-1)</f>
        <v/>
      </c>
      <c r="F8" s="4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4"/>
    </row>
    <row r="9">
      <c r="A9" s="15" t="s">
        <v>19</v>
      </c>
      <c r="B9" s="16">
        <v>10500.0</v>
      </c>
      <c r="C9" s="16">
        <v>10500.0</v>
      </c>
      <c r="D9" s="16">
        <f t="shared" si="1"/>
        <v>0</v>
      </c>
      <c r="E9" s="17" t="str">
        <f t="shared" si="2"/>
        <v/>
      </c>
      <c r="F9" s="4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4"/>
    </row>
    <row r="10">
      <c r="A10" s="15" t="s">
        <v>20</v>
      </c>
      <c r="B10" s="16">
        <v>975.0</v>
      </c>
      <c r="C10" s="16">
        <v>975.0</v>
      </c>
      <c r="D10" s="16">
        <f t="shared" si="1"/>
        <v>0</v>
      </c>
      <c r="E10" s="17" t="str">
        <f t="shared" si="2"/>
        <v/>
      </c>
      <c r="F10" s="4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4"/>
    </row>
    <row r="11">
      <c r="A11" s="15" t="s">
        <v>21</v>
      </c>
      <c r="B11" s="16">
        <v>540.0</v>
      </c>
      <c r="C11" s="16">
        <v>540.0</v>
      </c>
      <c r="D11" s="16">
        <f t="shared" si="1"/>
        <v>0</v>
      </c>
      <c r="E11" s="17" t="str">
        <f t="shared" si="2"/>
        <v/>
      </c>
      <c r="F11" s="4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4"/>
    </row>
    <row r="12">
      <c r="A12" s="15" t="s">
        <v>22</v>
      </c>
      <c r="B12" s="16">
        <v>1200.0</v>
      </c>
      <c r="C12" s="16">
        <v>1200.0</v>
      </c>
      <c r="D12" s="16">
        <f t="shared" si="1"/>
        <v>0</v>
      </c>
      <c r="E12" s="17" t="str">
        <f t="shared" si="2"/>
        <v/>
      </c>
      <c r="F12" s="4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4"/>
    </row>
    <row r="13">
      <c r="A13" s="15" t="s">
        <v>23</v>
      </c>
      <c r="B13" s="19"/>
      <c r="C13" s="19"/>
      <c r="D13" s="16">
        <f t="shared" si="1"/>
        <v>0</v>
      </c>
      <c r="E13" s="17" t="str">
        <f t="shared" si="2"/>
        <v/>
      </c>
      <c r="F13" s="4"/>
      <c r="G13" s="18"/>
      <c r="H13" s="20"/>
      <c r="I13" s="20"/>
      <c r="J13" s="20"/>
      <c r="K13" s="18"/>
      <c r="L13" s="18"/>
      <c r="M13" s="18"/>
      <c r="N13" s="18"/>
      <c r="O13" s="18"/>
      <c r="P13" s="18"/>
      <c r="Q13" s="18"/>
      <c r="R13" s="18"/>
      <c r="S13" s="4"/>
    </row>
    <row r="14">
      <c r="A14" s="21" t="s">
        <v>24</v>
      </c>
      <c r="B14" s="22">
        <f t="shared" ref="B14:D14" si="3">SUM(B8:B13)</f>
        <v>28215</v>
      </c>
      <c r="C14" s="22">
        <f t="shared" si="3"/>
        <v>28215</v>
      </c>
      <c r="D14" s="22">
        <f t="shared" si="3"/>
        <v>0</v>
      </c>
      <c r="E14" s="17" t="str">
        <f t="shared" si="2"/>
        <v/>
      </c>
      <c r="F14" s="4"/>
      <c r="G14" s="23">
        <f>SUM(G8:G13)</f>
        <v>0</v>
      </c>
      <c r="H14" s="23">
        <f t="shared" ref="H14:J14" si="4">SUM(H8:H12)</f>
        <v>0</v>
      </c>
      <c r="I14" s="23">
        <f t="shared" si="4"/>
        <v>0</v>
      </c>
      <c r="J14" s="23">
        <f t="shared" si="4"/>
        <v>0</v>
      </c>
      <c r="K14" s="23">
        <f t="shared" ref="K14:R14" si="5">SUM(K8:K13)</f>
        <v>0</v>
      </c>
      <c r="L14" s="23">
        <f t="shared" si="5"/>
        <v>0</v>
      </c>
      <c r="M14" s="23">
        <f t="shared" si="5"/>
        <v>0</v>
      </c>
      <c r="N14" s="23">
        <f t="shared" si="5"/>
        <v>0</v>
      </c>
      <c r="O14" s="23">
        <f t="shared" si="5"/>
        <v>0</v>
      </c>
      <c r="P14" s="23">
        <f t="shared" si="5"/>
        <v>0</v>
      </c>
      <c r="Q14" s="23">
        <f t="shared" si="5"/>
        <v>0</v>
      </c>
      <c r="R14" s="23">
        <f t="shared" si="5"/>
        <v>0</v>
      </c>
      <c r="S14" s="4"/>
    </row>
    <row r="15">
      <c r="A15" s="4"/>
      <c r="B15" s="6"/>
      <c r="C15" s="6"/>
      <c r="D15" s="6"/>
      <c r="E15" s="2"/>
      <c r="F15" s="4"/>
      <c r="G15" s="6"/>
      <c r="H15" s="6"/>
      <c r="I15" s="6"/>
      <c r="J15" s="6"/>
      <c r="K15" s="6"/>
      <c r="L15" s="6"/>
      <c r="M15" s="6"/>
      <c r="N15" s="6"/>
      <c r="O15" s="6"/>
      <c r="P15" s="10"/>
      <c r="Q15" s="6"/>
      <c r="R15" s="6"/>
      <c r="S15" s="4"/>
    </row>
    <row r="16">
      <c r="A16" s="4"/>
      <c r="B16" s="6"/>
      <c r="C16" s="6"/>
      <c r="D16" s="6"/>
      <c r="E16" s="2"/>
      <c r="F16" s="4"/>
      <c r="G16" s="6"/>
      <c r="H16" s="6"/>
      <c r="I16" s="6"/>
      <c r="J16" s="6"/>
      <c r="K16" s="6"/>
      <c r="L16" s="6"/>
      <c r="M16" s="6"/>
      <c r="N16" s="6"/>
      <c r="O16" s="6"/>
      <c r="P16" s="10"/>
      <c r="Q16" s="6"/>
      <c r="R16" s="6"/>
      <c r="S16" s="4"/>
    </row>
    <row r="17">
      <c r="A17" s="24" t="s">
        <v>25</v>
      </c>
      <c r="B17" s="13"/>
      <c r="C17" s="13"/>
      <c r="D17" s="13"/>
      <c r="E17" s="14"/>
      <c r="F17" s="4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4"/>
    </row>
    <row r="18">
      <c r="A18" s="4"/>
      <c r="B18" s="6"/>
      <c r="C18" s="6"/>
      <c r="D18" s="6"/>
      <c r="E18" s="25" t="s">
        <v>0</v>
      </c>
      <c r="F18" s="4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4"/>
    </row>
    <row r="19">
      <c r="A19" s="26" t="s">
        <v>26</v>
      </c>
      <c r="B19" s="6"/>
      <c r="C19" s="6"/>
      <c r="D19" s="6"/>
      <c r="E19" s="2"/>
      <c r="F19" s="4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4"/>
    </row>
    <row r="20">
      <c r="A20" s="15" t="s">
        <v>27</v>
      </c>
      <c r="B20" s="16">
        <f t="shared" ref="B20:C20" si="6">+B8*0.25</f>
        <v>3750</v>
      </c>
      <c r="C20" s="16">
        <f t="shared" si="6"/>
        <v>3750</v>
      </c>
      <c r="D20" s="16">
        <f t="shared" ref="D20:D31" si="7">SUM(G20:R20)</f>
        <v>0</v>
      </c>
      <c r="E20" s="17" t="str">
        <f t="shared" ref="E20:E32" si="8">IF(D20=0,"",D20/C20-1)</f>
        <v/>
      </c>
      <c r="F20" s="4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4"/>
    </row>
    <row r="21">
      <c r="A21" s="15" t="s">
        <v>28</v>
      </c>
      <c r="B21" s="16">
        <v>2500.0</v>
      </c>
      <c r="C21" s="16">
        <v>2500.0</v>
      </c>
      <c r="D21" s="16">
        <f t="shared" si="7"/>
        <v>0</v>
      </c>
      <c r="E21" s="17" t="str">
        <f t="shared" si="8"/>
        <v/>
      </c>
      <c r="F21" s="4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4"/>
    </row>
    <row r="22">
      <c r="A22" s="15" t="s">
        <v>29</v>
      </c>
      <c r="B22" s="16">
        <v>0.0</v>
      </c>
      <c r="C22" s="16">
        <v>0.0</v>
      </c>
      <c r="D22" s="16">
        <f t="shared" si="7"/>
        <v>0</v>
      </c>
      <c r="E22" s="17" t="str">
        <f t="shared" si="8"/>
        <v/>
      </c>
      <c r="F22" s="4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4"/>
    </row>
    <row r="23">
      <c r="A23" s="15" t="s">
        <v>30</v>
      </c>
      <c r="B23" s="16">
        <v>1500.0</v>
      </c>
      <c r="C23" s="16">
        <v>1500.0</v>
      </c>
      <c r="D23" s="16">
        <f t="shared" si="7"/>
        <v>0</v>
      </c>
      <c r="E23" s="17" t="str">
        <f t="shared" si="8"/>
        <v/>
      </c>
      <c r="F23" s="4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4"/>
    </row>
    <row r="24">
      <c r="A24" s="15" t="s">
        <v>31</v>
      </c>
      <c r="B24" s="16">
        <v>3000.0</v>
      </c>
      <c r="C24" s="16">
        <v>3000.0</v>
      </c>
      <c r="D24" s="16">
        <f t="shared" si="7"/>
        <v>0</v>
      </c>
      <c r="E24" s="17" t="str">
        <f t="shared" si="8"/>
        <v/>
      </c>
      <c r="F24" s="4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4"/>
    </row>
    <row r="25">
      <c r="A25" s="15" t="s">
        <v>32</v>
      </c>
      <c r="B25" s="16">
        <v>1500.0</v>
      </c>
      <c r="C25" s="16">
        <v>1500.0</v>
      </c>
      <c r="D25" s="16">
        <f t="shared" si="7"/>
        <v>0</v>
      </c>
      <c r="E25" s="17" t="str">
        <f t="shared" si="8"/>
        <v/>
      </c>
      <c r="F25" s="4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4"/>
    </row>
    <row r="26">
      <c r="A26" s="15" t="s">
        <v>33</v>
      </c>
      <c r="B26" s="16">
        <v>1000.0</v>
      </c>
      <c r="C26" s="16">
        <v>1000.0</v>
      </c>
      <c r="D26" s="16">
        <f t="shared" si="7"/>
        <v>0</v>
      </c>
      <c r="E26" s="17" t="str">
        <f t="shared" si="8"/>
        <v/>
      </c>
      <c r="F26" s="4"/>
      <c r="G26" s="18"/>
      <c r="H26" s="20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4"/>
    </row>
    <row r="27">
      <c r="A27" s="15" t="s">
        <v>34</v>
      </c>
      <c r="B27" s="16">
        <v>500.0</v>
      </c>
      <c r="C27" s="16">
        <v>500.0</v>
      </c>
      <c r="D27" s="16">
        <f t="shared" si="7"/>
        <v>0</v>
      </c>
      <c r="E27" s="17" t="str">
        <f t="shared" si="8"/>
        <v/>
      </c>
      <c r="F27" s="4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4"/>
    </row>
    <row r="28">
      <c r="A28" s="15" t="s">
        <v>35</v>
      </c>
      <c r="B28" s="16">
        <v>500.0</v>
      </c>
      <c r="C28" s="16">
        <v>500.0</v>
      </c>
      <c r="D28" s="16">
        <f t="shared" si="7"/>
        <v>0</v>
      </c>
      <c r="E28" s="17" t="str">
        <f t="shared" si="8"/>
        <v/>
      </c>
      <c r="F28" s="4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4"/>
    </row>
    <row r="29">
      <c r="A29" s="15" t="s">
        <v>36</v>
      </c>
      <c r="B29" s="16">
        <v>200.0</v>
      </c>
      <c r="C29" s="16">
        <v>200.0</v>
      </c>
      <c r="D29" s="16">
        <f t="shared" si="7"/>
        <v>0</v>
      </c>
      <c r="E29" s="17" t="str">
        <f t="shared" si="8"/>
        <v/>
      </c>
      <c r="F29" s="4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4"/>
    </row>
    <row r="30">
      <c r="A30" s="4"/>
      <c r="B30" s="16">
        <v>0.0</v>
      </c>
      <c r="C30" s="16">
        <v>0.0</v>
      </c>
      <c r="D30" s="16">
        <f t="shared" si="7"/>
        <v>0</v>
      </c>
      <c r="E30" s="17" t="str">
        <f t="shared" si="8"/>
        <v/>
      </c>
      <c r="F30" s="4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4"/>
    </row>
    <row r="31">
      <c r="A31" s="15" t="s">
        <v>37</v>
      </c>
      <c r="B31" s="16">
        <v>400.0</v>
      </c>
      <c r="C31" s="16">
        <v>400.0</v>
      </c>
      <c r="D31" s="16">
        <f t="shared" si="7"/>
        <v>0</v>
      </c>
      <c r="E31" s="17" t="str">
        <f t="shared" si="8"/>
        <v/>
      </c>
      <c r="F31" s="4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4"/>
    </row>
    <row r="32">
      <c r="A32" s="26" t="s">
        <v>38</v>
      </c>
      <c r="B32" s="22">
        <f t="shared" ref="B32:D32" si="9">SUM(B20:B31)</f>
        <v>14850</v>
      </c>
      <c r="C32" s="22">
        <f t="shared" si="9"/>
        <v>14850</v>
      </c>
      <c r="D32" s="22">
        <f t="shared" si="9"/>
        <v>0</v>
      </c>
      <c r="E32" s="17" t="str">
        <f t="shared" si="8"/>
        <v/>
      </c>
      <c r="F32" s="4"/>
      <c r="G32" s="27">
        <f t="shared" ref="G32:R32" si="10">SUM(G20:G31)</f>
        <v>0</v>
      </c>
      <c r="H32" s="27">
        <f t="shared" si="10"/>
        <v>0</v>
      </c>
      <c r="I32" s="27">
        <f t="shared" si="10"/>
        <v>0</v>
      </c>
      <c r="J32" s="27">
        <f t="shared" si="10"/>
        <v>0</v>
      </c>
      <c r="K32" s="27">
        <f t="shared" si="10"/>
        <v>0</v>
      </c>
      <c r="L32" s="27">
        <f t="shared" si="10"/>
        <v>0</v>
      </c>
      <c r="M32" s="27">
        <f t="shared" si="10"/>
        <v>0</v>
      </c>
      <c r="N32" s="27">
        <f t="shared" si="10"/>
        <v>0</v>
      </c>
      <c r="O32" s="27">
        <f t="shared" si="10"/>
        <v>0</v>
      </c>
      <c r="P32" s="27">
        <f t="shared" si="10"/>
        <v>0</v>
      </c>
      <c r="Q32" s="27">
        <f t="shared" si="10"/>
        <v>0</v>
      </c>
      <c r="R32" s="27">
        <f t="shared" si="10"/>
        <v>0</v>
      </c>
      <c r="S32" s="4"/>
    </row>
    <row r="33">
      <c r="A33" s="28"/>
      <c r="B33" s="29"/>
      <c r="C33" s="29"/>
      <c r="D33" s="29"/>
      <c r="E33" s="30"/>
      <c r="F33" s="28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4"/>
    </row>
    <row r="34">
      <c r="A34" s="26" t="s">
        <v>39</v>
      </c>
      <c r="B34" s="6"/>
      <c r="C34" s="6"/>
      <c r="D34" s="6"/>
      <c r="E34" s="2"/>
      <c r="F34" s="4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4"/>
    </row>
    <row r="35">
      <c r="A35" s="15" t="s">
        <v>40</v>
      </c>
      <c r="B35" s="16">
        <f t="shared" ref="B35:C35" si="11">+B9*0.25</f>
        <v>2625</v>
      </c>
      <c r="C35" s="16">
        <f t="shared" si="11"/>
        <v>2625</v>
      </c>
      <c r="D35" s="16">
        <f t="shared" ref="D35:D44" si="12">SUM(G35:R35)</f>
        <v>0</v>
      </c>
      <c r="E35" s="17" t="str">
        <f t="shared" ref="E35:E46" si="13">IF(D35=0,"",D35/C35-1)</f>
        <v/>
      </c>
      <c r="F35" s="4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4"/>
    </row>
    <row r="36">
      <c r="A36" s="15" t="s">
        <v>41</v>
      </c>
      <c r="B36" s="16">
        <v>700.0</v>
      </c>
      <c r="C36" s="16">
        <v>700.0</v>
      </c>
      <c r="D36" s="16">
        <f t="shared" si="12"/>
        <v>0</v>
      </c>
      <c r="E36" s="17" t="str">
        <f t="shared" si="13"/>
        <v/>
      </c>
      <c r="F36" s="4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4"/>
    </row>
    <row r="37">
      <c r="A37" s="15" t="s">
        <v>42</v>
      </c>
      <c r="B37" s="16">
        <v>400.0</v>
      </c>
      <c r="C37" s="16">
        <v>400.0</v>
      </c>
      <c r="D37" s="16">
        <f t="shared" si="12"/>
        <v>0</v>
      </c>
      <c r="E37" s="17" t="str">
        <f t="shared" si="13"/>
        <v/>
      </c>
      <c r="F37" s="4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4"/>
    </row>
    <row r="38">
      <c r="A38" s="15" t="s">
        <v>43</v>
      </c>
      <c r="B38" s="16">
        <v>0.0</v>
      </c>
      <c r="C38" s="16">
        <v>0.0</v>
      </c>
      <c r="D38" s="16">
        <f t="shared" si="12"/>
        <v>0</v>
      </c>
      <c r="E38" s="17" t="str">
        <f t="shared" si="13"/>
        <v/>
      </c>
      <c r="F38" s="4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4"/>
    </row>
    <row r="39">
      <c r="A39" s="15" t="s">
        <v>44</v>
      </c>
      <c r="B39" s="16">
        <v>900.0</v>
      </c>
      <c r="C39" s="16">
        <v>900.0</v>
      </c>
      <c r="D39" s="16">
        <f t="shared" si="12"/>
        <v>0</v>
      </c>
      <c r="E39" s="17" t="str">
        <f t="shared" si="13"/>
        <v/>
      </c>
      <c r="F39" s="4"/>
      <c r="G39" s="18"/>
      <c r="H39" s="31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4"/>
    </row>
    <row r="40">
      <c r="A40" s="15" t="s">
        <v>45</v>
      </c>
      <c r="B40" s="16">
        <v>500.0</v>
      </c>
      <c r="C40" s="16">
        <v>500.0</v>
      </c>
      <c r="D40" s="16">
        <f t="shared" si="12"/>
        <v>0</v>
      </c>
      <c r="E40" s="17" t="str">
        <f t="shared" si="13"/>
        <v/>
      </c>
      <c r="F40" s="4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4"/>
    </row>
    <row r="41">
      <c r="A41" s="15" t="s">
        <v>46</v>
      </c>
      <c r="B41" s="16">
        <v>300.0</v>
      </c>
      <c r="C41" s="16">
        <v>300.0</v>
      </c>
      <c r="D41" s="16">
        <f t="shared" si="12"/>
        <v>0</v>
      </c>
      <c r="E41" s="17" t="str">
        <f t="shared" si="13"/>
        <v/>
      </c>
      <c r="F41" s="4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4"/>
    </row>
    <row r="42">
      <c r="A42" s="15" t="s">
        <v>47</v>
      </c>
      <c r="B42" s="16">
        <v>100.0</v>
      </c>
      <c r="C42" s="16">
        <v>100.0</v>
      </c>
      <c r="D42" s="16">
        <f t="shared" si="12"/>
        <v>0</v>
      </c>
      <c r="E42" s="17" t="str">
        <f t="shared" si="13"/>
        <v/>
      </c>
      <c r="F42" s="4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4"/>
    </row>
    <row r="43">
      <c r="A43" s="15" t="s">
        <v>48</v>
      </c>
      <c r="B43" s="16">
        <v>0.0</v>
      </c>
      <c r="C43" s="16">
        <v>0.0</v>
      </c>
      <c r="D43" s="16">
        <f t="shared" si="12"/>
        <v>0</v>
      </c>
      <c r="E43" s="17" t="str">
        <f t="shared" si="13"/>
        <v/>
      </c>
      <c r="F43" s="4"/>
      <c r="G43" s="18"/>
      <c r="H43" s="20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4"/>
    </row>
    <row r="44">
      <c r="A44" s="4"/>
      <c r="B44" s="16">
        <v>0.0</v>
      </c>
      <c r="C44" s="16">
        <v>0.0</v>
      </c>
      <c r="D44" s="16">
        <f t="shared" si="12"/>
        <v>0</v>
      </c>
      <c r="E44" s="17" t="str">
        <f t="shared" si="13"/>
        <v/>
      </c>
      <c r="F44" s="4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4"/>
    </row>
    <row r="45">
      <c r="A45" s="4"/>
      <c r="B45" s="19"/>
      <c r="C45" s="19"/>
      <c r="D45" s="19"/>
      <c r="E45" s="17" t="str">
        <f t="shared" si="13"/>
        <v/>
      </c>
      <c r="F45" s="4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4"/>
    </row>
    <row r="46">
      <c r="A46" s="26" t="s">
        <v>49</v>
      </c>
      <c r="B46" s="22">
        <f t="shared" ref="B46:D46" si="14">SUM(B35:B45)</f>
        <v>5525</v>
      </c>
      <c r="C46" s="22">
        <f t="shared" si="14"/>
        <v>5525</v>
      </c>
      <c r="D46" s="22">
        <f t="shared" si="14"/>
        <v>0</v>
      </c>
      <c r="E46" s="17" t="str">
        <f t="shared" si="13"/>
        <v/>
      </c>
      <c r="F46" s="4"/>
      <c r="G46" s="27">
        <f t="shared" ref="G46:R46" si="15">SUM(G35:G45)</f>
        <v>0</v>
      </c>
      <c r="H46" s="27">
        <f t="shared" si="15"/>
        <v>0</v>
      </c>
      <c r="I46" s="27">
        <f t="shared" si="15"/>
        <v>0</v>
      </c>
      <c r="J46" s="27">
        <f t="shared" si="15"/>
        <v>0</v>
      </c>
      <c r="K46" s="27">
        <f t="shared" si="15"/>
        <v>0</v>
      </c>
      <c r="L46" s="27">
        <f t="shared" si="15"/>
        <v>0</v>
      </c>
      <c r="M46" s="27">
        <f t="shared" si="15"/>
        <v>0</v>
      </c>
      <c r="N46" s="27">
        <f t="shared" si="15"/>
        <v>0</v>
      </c>
      <c r="O46" s="27">
        <f t="shared" si="15"/>
        <v>0</v>
      </c>
      <c r="P46" s="27">
        <f t="shared" si="15"/>
        <v>0</v>
      </c>
      <c r="Q46" s="27">
        <f t="shared" si="15"/>
        <v>0</v>
      </c>
      <c r="R46" s="27">
        <f t="shared" si="15"/>
        <v>0</v>
      </c>
      <c r="S46" s="4"/>
    </row>
    <row r="47">
      <c r="A47" s="4"/>
      <c r="B47" s="32"/>
      <c r="C47" s="32"/>
      <c r="D47" s="32"/>
      <c r="E47" s="33"/>
      <c r="F47" s="28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4"/>
    </row>
    <row r="48">
      <c r="A48" s="21" t="s">
        <v>50</v>
      </c>
      <c r="B48" s="6"/>
      <c r="C48" s="6"/>
      <c r="D48" s="6"/>
      <c r="E48" s="2"/>
      <c r="F48" s="4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4"/>
    </row>
    <row r="49">
      <c r="A49" s="15" t="s">
        <v>51</v>
      </c>
      <c r="B49" s="16">
        <f t="shared" ref="B49:C49" si="16">55*50</f>
        <v>2750</v>
      </c>
      <c r="C49" s="16">
        <f t="shared" si="16"/>
        <v>2750</v>
      </c>
      <c r="D49" s="16">
        <f t="shared" ref="D49:D51" si="17">SUM(G49:R49)</f>
        <v>0</v>
      </c>
      <c r="E49" s="17" t="str">
        <f t="shared" ref="E49:E51" si="18">IF(D49=0,"",D49/C49-1)</f>
        <v/>
      </c>
      <c r="F49" s="4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4"/>
    </row>
    <row r="50">
      <c r="A50" s="15" t="s">
        <v>52</v>
      </c>
      <c r="B50" s="16">
        <v>100.0</v>
      </c>
      <c r="C50" s="16">
        <v>100.0</v>
      </c>
      <c r="D50" s="16">
        <f t="shared" si="17"/>
        <v>0</v>
      </c>
      <c r="E50" s="17" t="str">
        <f t="shared" si="18"/>
        <v/>
      </c>
      <c r="F50" s="4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4"/>
    </row>
    <row r="51">
      <c r="A51" s="15" t="s">
        <v>53</v>
      </c>
      <c r="B51" s="16">
        <v>0.0</v>
      </c>
      <c r="C51" s="16">
        <v>0.0</v>
      </c>
      <c r="D51" s="16">
        <f t="shared" si="17"/>
        <v>0</v>
      </c>
      <c r="E51" s="17" t="str">
        <f t="shared" si="18"/>
        <v/>
      </c>
      <c r="F51" s="4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4"/>
    </row>
    <row r="52">
      <c r="A52" s="4"/>
      <c r="B52" s="19"/>
      <c r="C52" s="19"/>
      <c r="D52" s="19"/>
      <c r="E52" s="17"/>
      <c r="F52" s="4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4"/>
    </row>
    <row r="53">
      <c r="A53" s="15" t="s">
        <v>54</v>
      </c>
      <c r="B53" s="16">
        <f t="shared" ref="B53:C53" si="19">25*55</f>
        <v>1375</v>
      </c>
      <c r="C53" s="16">
        <f t="shared" si="19"/>
        <v>1375</v>
      </c>
      <c r="D53" s="16">
        <f t="shared" ref="D53:D55" si="20">SUM(G53:R53)</f>
        <v>0</v>
      </c>
      <c r="E53" s="17" t="str">
        <f t="shared" ref="E53:E55" si="21">IF(D53=0,"",D53/C53-1)</f>
        <v/>
      </c>
      <c r="F53" s="4"/>
      <c r="G53" s="18"/>
      <c r="H53" s="20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4"/>
    </row>
    <row r="54">
      <c r="A54" s="15" t="s">
        <v>55</v>
      </c>
      <c r="B54" s="16">
        <v>100.0</v>
      </c>
      <c r="C54" s="16">
        <v>100.0</v>
      </c>
      <c r="D54" s="16">
        <f t="shared" si="20"/>
        <v>0</v>
      </c>
      <c r="E54" s="17" t="str">
        <f t="shared" si="21"/>
        <v/>
      </c>
      <c r="F54" s="4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4"/>
    </row>
    <row r="55">
      <c r="A55" s="15" t="s">
        <v>56</v>
      </c>
      <c r="B55" s="16">
        <v>0.0</v>
      </c>
      <c r="C55" s="16">
        <v>0.0</v>
      </c>
      <c r="D55" s="16">
        <f t="shared" si="20"/>
        <v>0</v>
      </c>
      <c r="E55" s="17" t="str">
        <f t="shared" si="21"/>
        <v/>
      </c>
      <c r="F55" s="4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4"/>
    </row>
    <row r="56">
      <c r="A56" s="4"/>
      <c r="B56" s="19"/>
      <c r="C56" s="19"/>
      <c r="D56" s="19"/>
      <c r="E56" s="17"/>
      <c r="F56" s="4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4"/>
    </row>
    <row r="57">
      <c r="A57" s="15" t="s">
        <v>57</v>
      </c>
      <c r="B57" s="16">
        <v>1500.0</v>
      </c>
      <c r="C57" s="16">
        <v>1500.0</v>
      </c>
      <c r="D57" s="16">
        <f t="shared" ref="D57:D59" si="22">SUM(G57:R57)</f>
        <v>0</v>
      </c>
      <c r="E57" s="17"/>
      <c r="F57" s="4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4"/>
    </row>
    <row r="58">
      <c r="A58" s="15" t="s">
        <v>58</v>
      </c>
      <c r="B58" s="16">
        <v>300.0</v>
      </c>
      <c r="C58" s="16">
        <v>300.0</v>
      </c>
      <c r="D58" s="16">
        <f t="shared" si="22"/>
        <v>0</v>
      </c>
      <c r="E58" s="17" t="str">
        <f t="shared" ref="E58:E62" si="23">IF(D58=0,"",D58/C58-1)</f>
        <v/>
      </c>
      <c r="F58" s="4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4"/>
    </row>
    <row r="59">
      <c r="A59" s="15" t="s">
        <v>59</v>
      </c>
      <c r="B59" s="16">
        <v>300.0</v>
      </c>
      <c r="C59" s="16">
        <v>300.0</v>
      </c>
      <c r="D59" s="16">
        <f t="shared" si="22"/>
        <v>0</v>
      </c>
      <c r="E59" s="17" t="str">
        <f t="shared" si="23"/>
        <v/>
      </c>
      <c r="F59" s="4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4"/>
    </row>
    <row r="60">
      <c r="A60" s="4"/>
      <c r="B60" s="19"/>
      <c r="C60" s="19"/>
      <c r="D60" s="19"/>
      <c r="E60" s="17" t="str">
        <f t="shared" si="23"/>
        <v/>
      </c>
      <c r="F60" s="4"/>
      <c r="G60" s="34"/>
      <c r="H60" s="34"/>
      <c r="I60" s="34"/>
      <c r="J60" s="34"/>
      <c r="K60" s="34"/>
      <c r="L60" s="35"/>
      <c r="M60" s="18"/>
      <c r="N60" s="36"/>
      <c r="O60" s="34"/>
      <c r="P60" s="34"/>
      <c r="Q60" s="34"/>
      <c r="R60" s="34"/>
      <c r="S60" s="4"/>
    </row>
    <row r="61">
      <c r="A61" s="15" t="s">
        <v>60</v>
      </c>
      <c r="B61" s="19"/>
      <c r="C61" s="19"/>
      <c r="D61" s="19"/>
      <c r="E61" s="17" t="str">
        <f t="shared" si="23"/>
        <v/>
      </c>
      <c r="F61" s="4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4"/>
    </row>
    <row r="62">
      <c r="A62" s="26" t="s">
        <v>61</v>
      </c>
      <c r="B62" s="22">
        <f t="shared" ref="B62:D62" si="24">SUM(B49:B61)</f>
        <v>6425</v>
      </c>
      <c r="C62" s="22">
        <f t="shared" si="24"/>
        <v>6425</v>
      </c>
      <c r="D62" s="22">
        <f t="shared" si="24"/>
        <v>0</v>
      </c>
      <c r="E62" s="17" t="str">
        <f t="shared" si="23"/>
        <v/>
      </c>
      <c r="F62" s="4"/>
      <c r="G62" s="27">
        <f t="shared" ref="G62:R62" si="25">SUM(G49:G61)</f>
        <v>0</v>
      </c>
      <c r="H62" s="27">
        <f t="shared" si="25"/>
        <v>0</v>
      </c>
      <c r="I62" s="27">
        <f t="shared" si="25"/>
        <v>0</v>
      </c>
      <c r="J62" s="27">
        <f t="shared" si="25"/>
        <v>0</v>
      </c>
      <c r="K62" s="27">
        <f t="shared" si="25"/>
        <v>0</v>
      </c>
      <c r="L62" s="27">
        <f t="shared" si="25"/>
        <v>0</v>
      </c>
      <c r="M62" s="27">
        <f t="shared" si="25"/>
        <v>0</v>
      </c>
      <c r="N62" s="27">
        <f t="shared" si="25"/>
        <v>0</v>
      </c>
      <c r="O62" s="27">
        <f t="shared" si="25"/>
        <v>0</v>
      </c>
      <c r="P62" s="27">
        <f t="shared" si="25"/>
        <v>0</v>
      </c>
      <c r="Q62" s="27">
        <f t="shared" si="25"/>
        <v>0</v>
      </c>
      <c r="R62" s="27">
        <f t="shared" si="25"/>
        <v>0</v>
      </c>
      <c r="S62" s="4"/>
    </row>
    <row r="63">
      <c r="A63" s="4"/>
      <c r="B63" s="29"/>
      <c r="C63" s="29"/>
      <c r="D63" s="29"/>
      <c r="E63" s="30"/>
      <c r="F63" s="28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4"/>
    </row>
    <row r="64">
      <c r="A64" s="21" t="s">
        <v>62</v>
      </c>
      <c r="B64" s="6"/>
      <c r="C64" s="6"/>
      <c r="D64" s="6"/>
      <c r="E64" s="16">
        <f>SUM(H64:S64)</f>
        <v>0</v>
      </c>
      <c r="F64" s="4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4"/>
    </row>
    <row r="65">
      <c r="A65" s="15" t="s">
        <v>63</v>
      </c>
      <c r="B65" s="16">
        <v>400.0</v>
      </c>
      <c r="C65" s="16">
        <v>400.0</v>
      </c>
      <c r="D65" s="16">
        <f t="shared" ref="D65:D73" si="26">SUM(G65:R65)</f>
        <v>0</v>
      </c>
      <c r="E65" s="17" t="str">
        <f t="shared" ref="E65:E68" si="27">IF(D65=0,"",D65/C65-1)</f>
        <v/>
      </c>
      <c r="F65" s="4"/>
      <c r="G65" s="18"/>
      <c r="H65" s="20"/>
      <c r="I65" s="37"/>
      <c r="J65" s="18"/>
      <c r="K65" s="18"/>
      <c r="L65" s="18"/>
      <c r="M65" s="18"/>
      <c r="N65" s="18"/>
      <c r="O65" s="18"/>
      <c r="P65" s="18"/>
      <c r="Q65" s="18"/>
      <c r="R65" s="18"/>
      <c r="S65" s="4"/>
    </row>
    <row r="66">
      <c r="A66" s="15" t="s">
        <v>64</v>
      </c>
      <c r="B66" s="16">
        <v>125.0</v>
      </c>
      <c r="C66" s="16">
        <v>125.0</v>
      </c>
      <c r="D66" s="16">
        <f t="shared" si="26"/>
        <v>0</v>
      </c>
      <c r="E66" s="17" t="str">
        <f t="shared" si="27"/>
        <v/>
      </c>
      <c r="F66" s="4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4"/>
    </row>
    <row r="67">
      <c r="A67" s="15" t="s">
        <v>65</v>
      </c>
      <c r="B67" s="16">
        <v>80.0</v>
      </c>
      <c r="C67" s="16">
        <v>80.0</v>
      </c>
      <c r="D67" s="16">
        <f t="shared" si="26"/>
        <v>0</v>
      </c>
      <c r="E67" s="17" t="str">
        <f t="shared" si="27"/>
        <v/>
      </c>
      <c r="F67" s="4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4"/>
    </row>
    <row r="68">
      <c r="A68" s="4"/>
      <c r="B68" s="19"/>
      <c r="C68" s="19"/>
      <c r="D68" s="16">
        <f t="shared" si="26"/>
        <v>0</v>
      </c>
      <c r="E68" s="17" t="str">
        <f t="shared" si="27"/>
        <v/>
      </c>
      <c r="F68" s="4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4"/>
    </row>
    <row r="69">
      <c r="A69" s="15" t="s">
        <v>66</v>
      </c>
      <c r="B69" s="16">
        <v>2400.0</v>
      </c>
      <c r="C69" s="16">
        <v>2400.0</v>
      </c>
      <c r="D69" s="16">
        <f t="shared" si="26"/>
        <v>0</v>
      </c>
      <c r="E69" s="17"/>
      <c r="F69" s="4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4"/>
    </row>
    <row r="70">
      <c r="A70" s="15" t="s">
        <v>67</v>
      </c>
      <c r="B70" s="16">
        <v>200.0</v>
      </c>
      <c r="C70" s="16">
        <v>200.0</v>
      </c>
      <c r="D70" s="16">
        <f t="shared" si="26"/>
        <v>0</v>
      </c>
      <c r="E70" s="17" t="str">
        <f>IF(D70=0,"",D70/C70-1)</f>
        <v/>
      </c>
      <c r="F70" s="4"/>
      <c r="G70" s="18"/>
      <c r="H70" s="20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4"/>
    </row>
    <row r="71">
      <c r="A71" s="15" t="s">
        <v>68</v>
      </c>
      <c r="B71" s="38">
        <v>1000.0</v>
      </c>
      <c r="C71" s="38">
        <v>1000.0</v>
      </c>
      <c r="D71" s="16">
        <f t="shared" si="26"/>
        <v>0</v>
      </c>
      <c r="E71" s="17"/>
      <c r="F71" s="4"/>
      <c r="G71" s="18"/>
      <c r="H71" s="20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4"/>
    </row>
    <row r="72">
      <c r="A72" s="15" t="s">
        <v>69</v>
      </c>
      <c r="B72" s="38">
        <v>50.0</v>
      </c>
      <c r="C72" s="38">
        <v>50.0</v>
      </c>
      <c r="D72" s="16">
        <f t="shared" si="26"/>
        <v>0</v>
      </c>
      <c r="E72" s="17"/>
      <c r="F72" s="4"/>
      <c r="G72" s="18"/>
      <c r="H72" s="20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4"/>
    </row>
    <row r="73">
      <c r="A73" s="15" t="s">
        <v>70</v>
      </c>
      <c r="B73" s="38">
        <v>500.0</v>
      </c>
      <c r="C73" s="38">
        <v>500.0</v>
      </c>
      <c r="D73" s="16">
        <f t="shared" si="26"/>
        <v>0</v>
      </c>
      <c r="E73" s="17"/>
      <c r="F73" s="4"/>
      <c r="G73" s="18"/>
      <c r="H73" s="20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4"/>
    </row>
    <row r="74">
      <c r="A74" s="26" t="s">
        <v>71</v>
      </c>
      <c r="B74" s="22">
        <f t="shared" ref="B74:D74" si="28">SUM(B65:B73)</f>
        <v>4755</v>
      </c>
      <c r="C74" s="22">
        <f t="shared" si="28"/>
        <v>4755</v>
      </c>
      <c r="D74" s="22">
        <f t="shared" si="28"/>
        <v>0</v>
      </c>
      <c r="E74" s="17" t="str">
        <f>IF(D74=0,"",D74/C74-1)</f>
        <v/>
      </c>
      <c r="F74" s="4"/>
      <c r="G74" s="27">
        <f t="shared" ref="G74:R74" si="29">SUM(G65:G73)</f>
        <v>0</v>
      </c>
      <c r="H74" s="27">
        <f t="shared" si="29"/>
        <v>0</v>
      </c>
      <c r="I74" s="27">
        <f t="shared" si="29"/>
        <v>0</v>
      </c>
      <c r="J74" s="27">
        <f t="shared" si="29"/>
        <v>0</v>
      </c>
      <c r="K74" s="27">
        <f t="shared" si="29"/>
        <v>0</v>
      </c>
      <c r="L74" s="27">
        <f t="shared" si="29"/>
        <v>0</v>
      </c>
      <c r="M74" s="27">
        <f t="shared" si="29"/>
        <v>0</v>
      </c>
      <c r="N74" s="27">
        <f t="shared" si="29"/>
        <v>0</v>
      </c>
      <c r="O74" s="27">
        <f t="shared" si="29"/>
        <v>0</v>
      </c>
      <c r="P74" s="27">
        <f t="shared" si="29"/>
        <v>0</v>
      </c>
      <c r="Q74" s="27">
        <f t="shared" si="29"/>
        <v>0</v>
      </c>
      <c r="R74" s="27">
        <f t="shared" si="29"/>
        <v>0</v>
      </c>
      <c r="S74" s="4"/>
    </row>
    <row r="75">
      <c r="A75" s="28"/>
      <c r="B75" s="29"/>
      <c r="C75" s="39"/>
      <c r="D75" s="39"/>
      <c r="E75" s="40"/>
      <c r="F75" s="28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4"/>
    </row>
    <row r="76">
      <c r="A76" s="26" t="s">
        <v>72</v>
      </c>
      <c r="B76" s="41">
        <f t="shared" ref="B76:C76" si="30">SUM(B32+B46+B62+B74)</f>
        <v>31555</v>
      </c>
      <c r="C76" s="27">
        <f t="shared" si="30"/>
        <v>31555</v>
      </c>
      <c r="D76" s="27">
        <f>SUM(G76:R76)</f>
        <v>0</v>
      </c>
      <c r="E76" s="42"/>
      <c r="F76" s="4"/>
      <c r="G76" s="27">
        <f t="shared" ref="G76:R76" si="31">+SUM(G32+G46+G62+G74)</f>
        <v>0</v>
      </c>
      <c r="H76" s="27">
        <f t="shared" si="31"/>
        <v>0</v>
      </c>
      <c r="I76" s="27">
        <f t="shared" si="31"/>
        <v>0</v>
      </c>
      <c r="J76" s="27">
        <f t="shared" si="31"/>
        <v>0</v>
      </c>
      <c r="K76" s="27">
        <f t="shared" si="31"/>
        <v>0</v>
      </c>
      <c r="L76" s="27">
        <f t="shared" si="31"/>
        <v>0</v>
      </c>
      <c r="M76" s="27">
        <f t="shared" si="31"/>
        <v>0</v>
      </c>
      <c r="N76" s="27">
        <f t="shared" si="31"/>
        <v>0</v>
      </c>
      <c r="O76" s="27">
        <f t="shared" si="31"/>
        <v>0</v>
      </c>
      <c r="P76" s="27">
        <f t="shared" si="31"/>
        <v>0</v>
      </c>
      <c r="Q76" s="27">
        <f t="shared" si="31"/>
        <v>0</v>
      </c>
      <c r="R76" s="27">
        <f t="shared" si="31"/>
        <v>0</v>
      </c>
      <c r="S76" s="4"/>
    </row>
    <row r="77">
      <c r="A77" s="43" t="s">
        <v>73</v>
      </c>
      <c r="B77" s="44">
        <f t="shared" ref="B77:D77" si="32">+B14-B76</f>
        <v>-3340</v>
      </c>
      <c r="C77" s="45">
        <f t="shared" si="32"/>
        <v>-3340</v>
      </c>
      <c r="D77" s="45">
        <f t="shared" si="32"/>
        <v>0</v>
      </c>
      <c r="E77" s="46"/>
      <c r="F77" s="47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4"/>
    </row>
    <row r="78">
      <c r="A78" s="48" t="s">
        <v>74</v>
      </c>
      <c r="B78" s="6"/>
      <c r="C78" s="49"/>
      <c r="D78" s="49"/>
      <c r="E78" s="50"/>
      <c r="F78" s="4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4"/>
    </row>
    <row r="79">
      <c r="A79" s="15" t="s">
        <v>75</v>
      </c>
      <c r="B79" s="51" t="s">
        <v>76</v>
      </c>
      <c r="C79" s="52" t="s">
        <v>76</v>
      </c>
      <c r="D79" s="52">
        <f t="shared" ref="D79:D94" si="33">SUM(G79:R79)</f>
        <v>0</v>
      </c>
      <c r="E79" s="53"/>
      <c r="F79" s="4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4"/>
    </row>
    <row r="80">
      <c r="A80" s="15" t="s">
        <v>77</v>
      </c>
      <c r="B80" s="16" t="s">
        <v>78</v>
      </c>
      <c r="C80" s="16" t="s">
        <v>78</v>
      </c>
      <c r="D80" s="16">
        <f t="shared" si="33"/>
        <v>0</v>
      </c>
      <c r="E80" s="17"/>
      <c r="F80" s="4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4"/>
    </row>
    <row r="81">
      <c r="A81" s="15" t="s">
        <v>79</v>
      </c>
      <c r="B81" s="16" t="s">
        <v>78</v>
      </c>
      <c r="C81" s="16" t="s">
        <v>78</v>
      </c>
      <c r="D81" s="16">
        <f t="shared" si="33"/>
        <v>0</v>
      </c>
      <c r="E81" s="17"/>
      <c r="F81" s="4"/>
      <c r="G81" s="18"/>
      <c r="H81" s="18"/>
      <c r="I81" s="18"/>
      <c r="J81" s="31"/>
      <c r="K81" s="18"/>
      <c r="L81" s="18"/>
      <c r="M81" s="18"/>
      <c r="N81" s="18"/>
      <c r="O81" s="18"/>
      <c r="P81" s="18"/>
      <c r="Q81" s="18"/>
      <c r="R81" s="18"/>
      <c r="S81" s="4"/>
    </row>
    <row r="82">
      <c r="A82" s="15" t="s">
        <v>80</v>
      </c>
      <c r="B82" s="19"/>
      <c r="C82" s="19"/>
      <c r="D82" s="16">
        <f t="shared" si="33"/>
        <v>0</v>
      </c>
      <c r="E82" s="17"/>
      <c r="F82" s="4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4"/>
    </row>
    <row r="83">
      <c r="A83" s="15" t="s">
        <v>81</v>
      </c>
      <c r="B83" s="19"/>
      <c r="C83" s="19"/>
      <c r="D83" s="16">
        <f t="shared" si="33"/>
        <v>0</v>
      </c>
      <c r="E83" s="17"/>
      <c r="F83" s="4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4"/>
    </row>
    <row r="84">
      <c r="A84" s="15" t="s">
        <v>82</v>
      </c>
      <c r="B84" s="19"/>
      <c r="C84" s="19"/>
      <c r="D84" s="16">
        <f t="shared" si="33"/>
        <v>0</v>
      </c>
      <c r="E84" s="17"/>
      <c r="F84" s="4"/>
      <c r="G84" s="18"/>
      <c r="H84" s="54" t="s">
        <v>0</v>
      </c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4"/>
    </row>
    <row r="85">
      <c r="A85" s="15" t="s">
        <v>83</v>
      </c>
      <c r="B85" s="19"/>
      <c r="C85" s="19"/>
      <c r="D85" s="16">
        <f t="shared" si="33"/>
        <v>0</v>
      </c>
      <c r="E85" s="17"/>
      <c r="F85" s="4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4"/>
    </row>
    <row r="86">
      <c r="A86" s="15" t="s">
        <v>84</v>
      </c>
      <c r="B86" s="19"/>
      <c r="C86" s="19"/>
      <c r="D86" s="16">
        <f t="shared" si="33"/>
        <v>0</v>
      </c>
      <c r="E86" s="17"/>
      <c r="F86" s="4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4"/>
    </row>
    <row r="87">
      <c r="A87" s="15" t="s">
        <v>85</v>
      </c>
      <c r="B87" s="19"/>
      <c r="C87" s="19"/>
      <c r="D87" s="16">
        <f t="shared" si="33"/>
        <v>0</v>
      </c>
      <c r="E87" s="17"/>
      <c r="F87" s="4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4"/>
    </row>
    <row r="88">
      <c r="A88" s="15" t="s">
        <v>86</v>
      </c>
      <c r="B88" s="19"/>
      <c r="C88" s="19"/>
      <c r="D88" s="16">
        <f t="shared" si="33"/>
        <v>0</v>
      </c>
      <c r="E88" s="17"/>
      <c r="F88" s="4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4"/>
    </row>
    <row r="89">
      <c r="A89" s="15" t="s">
        <v>87</v>
      </c>
      <c r="B89" s="19"/>
      <c r="C89" s="19"/>
      <c r="D89" s="16">
        <f t="shared" si="33"/>
        <v>0</v>
      </c>
      <c r="E89" s="17"/>
      <c r="F89" s="4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4"/>
    </row>
    <row r="90">
      <c r="A90" s="15" t="s">
        <v>88</v>
      </c>
      <c r="B90" s="19"/>
      <c r="C90" s="19"/>
      <c r="D90" s="16">
        <f t="shared" si="33"/>
        <v>0</v>
      </c>
      <c r="E90" s="17"/>
      <c r="F90" s="4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4"/>
    </row>
    <row r="91">
      <c r="A91" s="15" t="s">
        <v>89</v>
      </c>
      <c r="B91" s="19"/>
      <c r="C91" s="19"/>
      <c r="D91" s="16">
        <f t="shared" si="33"/>
        <v>0</v>
      </c>
      <c r="E91" s="17"/>
      <c r="F91" s="4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4"/>
    </row>
    <row r="92">
      <c r="A92" s="15" t="s">
        <v>90</v>
      </c>
      <c r="B92" s="19"/>
      <c r="C92" s="19"/>
      <c r="D92" s="16">
        <f t="shared" si="33"/>
        <v>0</v>
      </c>
      <c r="E92" s="17"/>
      <c r="F92" s="4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4"/>
    </row>
    <row r="93">
      <c r="A93" s="15" t="s">
        <v>91</v>
      </c>
      <c r="B93" s="19"/>
      <c r="C93" s="19"/>
      <c r="D93" s="16">
        <f t="shared" si="33"/>
        <v>0</v>
      </c>
      <c r="E93" s="17"/>
      <c r="F93" s="4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4"/>
    </row>
    <row r="94">
      <c r="A94" s="15" t="s">
        <v>92</v>
      </c>
      <c r="B94" s="19"/>
      <c r="C94" s="19"/>
      <c r="D94" s="16">
        <f t="shared" si="33"/>
        <v>0</v>
      </c>
      <c r="E94" s="17"/>
      <c r="F94" s="4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4"/>
    </row>
    <row r="95">
      <c r="A95" s="4"/>
      <c r="B95" s="4"/>
      <c r="C95" s="4"/>
      <c r="D95" s="4"/>
      <c r="E95" s="4"/>
      <c r="F95" s="4"/>
      <c r="G95" s="4"/>
      <c r="H95" s="4"/>
      <c r="I95" s="6"/>
      <c r="J95" s="4"/>
      <c r="K95" s="4"/>
      <c r="L95" s="4"/>
      <c r="M95" s="4"/>
      <c r="N95" s="4"/>
      <c r="O95" s="4"/>
      <c r="P95" s="4"/>
      <c r="Q95" s="4"/>
      <c r="R95" s="4"/>
      <c r="S95" s="4"/>
    </row>
    <row r="96">
      <c r="A96" s="43" t="s">
        <v>93</v>
      </c>
      <c r="B96" s="55"/>
      <c r="C96" s="56"/>
      <c r="D96" s="27">
        <f>+SUM(D79:D94)</f>
        <v>0</v>
      </c>
      <c r="E96" s="42"/>
      <c r="F96" s="47"/>
      <c r="G96" s="57">
        <f t="shared" ref="G96:N96" si="34">SUM(G79:G94)</f>
        <v>0</v>
      </c>
      <c r="H96" s="57">
        <f t="shared" si="34"/>
        <v>0</v>
      </c>
      <c r="I96" s="57">
        <f t="shared" si="34"/>
        <v>0</v>
      </c>
      <c r="J96" s="57">
        <f t="shared" si="34"/>
        <v>0</v>
      </c>
      <c r="K96" s="57">
        <f t="shared" si="34"/>
        <v>0</v>
      </c>
      <c r="L96" s="57">
        <f t="shared" si="34"/>
        <v>0</v>
      </c>
      <c r="M96" s="57">
        <f t="shared" si="34"/>
        <v>0</v>
      </c>
      <c r="N96" s="57">
        <f t="shared" si="34"/>
        <v>0</v>
      </c>
      <c r="O96" s="57">
        <v>0.0</v>
      </c>
      <c r="P96" s="57">
        <f t="shared" ref="P96:R96" si="35">SUM(P79:P94)</f>
        <v>0</v>
      </c>
      <c r="Q96" s="57">
        <f t="shared" si="35"/>
        <v>0</v>
      </c>
      <c r="R96" s="57">
        <f t="shared" si="35"/>
        <v>0</v>
      </c>
      <c r="S96" s="4"/>
    </row>
    <row r="97">
      <c r="A97" s="28"/>
      <c r="B97" s="29"/>
      <c r="C97" s="58"/>
      <c r="D97" s="58"/>
      <c r="E97" s="46"/>
      <c r="F97" s="47"/>
      <c r="G97" s="29"/>
      <c r="H97" s="28"/>
      <c r="I97" s="28"/>
      <c r="J97" s="28"/>
      <c r="K97" s="28"/>
      <c r="L97" s="28"/>
      <c r="M97" s="28"/>
      <c r="N97" s="28"/>
      <c r="O97" s="28"/>
      <c r="P97" s="4"/>
      <c r="Q97" s="28"/>
      <c r="R97" s="28"/>
      <c r="S97" s="4"/>
    </row>
    <row r="98">
      <c r="A98" s="59" t="s">
        <v>94</v>
      </c>
      <c r="B98" s="55"/>
      <c r="C98" s="56"/>
      <c r="D98" s="56"/>
      <c r="E98" s="42"/>
      <c r="F98" s="47"/>
      <c r="G98" s="57">
        <f t="shared" ref="G98:R98" si="36">SUM(G76+G96)</f>
        <v>0</v>
      </c>
      <c r="H98" s="57">
        <f t="shared" si="36"/>
        <v>0</v>
      </c>
      <c r="I98" s="57">
        <f t="shared" si="36"/>
        <v>0</v>
      </c>
      <c r="J98" s="57">
        <f t="shared" si="36"/>
        <v>0</v>
      </c>
      <c r="K98" s="57">
        <f t="shared" si="36"/>
        <v>0</v>
      </c>
      <c r="L98" s="57">
        <f t="shared" si="36"/>
        <v>0</v>
      </c>
      <c r="M98" s="57">
        <f t="shared" si="36"/>
        <v>0</v>
      </c>
      <c r="N98" s="57">
        <f t="shared" si="36"/>
        <v>0</v>
      </c>
      <c r="O98" s="57">
        <f t="shared" si="36"/>
        <v>0</v>
      </c>
      <c r="P98" s="57">
        <f t="shared" si="36"/>
        <v>0</v>
      </c>
      <c r="Q98" s="57">
        <f t="shared" si="36"/>
        <v>0</v>
      </c>
      <c r="R98" s="57">
        <f t="shared" si="36"/>
        <v>0</v>
      </c>
      <c r="S98" s="4"/>
    </row>
  </sheetData>
  <mergeCells count="2">
    <mergeCell ref="B6:C6"/>
    <mergeCell ref="A2:F2"/>
  </mergeCells>
  <drawing r:id="rId1"/>
</worksheet>
</file>