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w\A Theatre Club\"/>
    </mc:Choice>
  </mc:AlternateContent>
  <xr:revisionPtr revIDLastSave="0" documentId="13_ncr:1_{AEA601A4-326C-4E76-AB2E-FE4A7AC76592}" xr6:coauthVersionLast="47" xr6:coauthVersionMax="47" xr10:uidLastSave="{00000000-0000-0000-0000-000000000000}"/>
  <bookViews>
    <workbookView xWindow="1875" yWindow="-120" windowWidth="22245" windowHeight="13740" firstSheet="3" activeTab="8" xr2:uid="{AD018321-D681-4534-87C7-7A3E6911C550}"/>
  </bookViews>
  <sheets>
    <sheet name="Bank Rec Report  01.09.26" sheetId="1" r:id="rId1"/>
    <sheet name="Bank Rec Report 02.09.26" sheetId="2" r:id="rId2"/>
    <sheet name="03.09.26" sheetId="3" r:id="rId3"/>
    <sheet name="04.09.26" sheetId="4" r:id="rId4"/>
    <sheet name="05.09.26" sheetId="5" r:id="rId5"/>
    <sheet name="06.09.26" sheetId="6" r:id="rId6"/>
    <sheet name="07.09.26" sheetId="7" r:id="rId7"/>
    <sheet name="08.09.26 " sheetId="8" r:id="rId8"/>
    <sheet name="09.09.26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9" l="1"/>
  <c r="H7" i="9" s="1"/>
  <c r="E10" i="9" s="1"/>
  <c r="E13" i="9" s="1"/>
  <c r="D7" i="9"/>
  <c r="H7" i="8"/>
  <c r="E10" i="8" s="1"/>
  <c r="E13" i="8" s="1"/>
  <c r="D7" i="8"/>
  <c r="H7" i="7"/>
  <c r="E10" i="7" s="1"/>
  <c r="E13" i="7" s="1"/>
  <c r="D7" i="7"/>
  <c r="H7" i="6" l="1"/>
  <c r="E10" i="6" s="1"/>
  <c r="E13" i="6" s="1"/>
  <c r="D7" i="6"/>
  <c r="H6" i="5"/>
  <c r="H7" i="5" s="1"/>
  <c r="E10" i="5" s="1"/>
  <c r="E13" i="5" s="1"/>
  <c r="D7" i="5"/>
  <c r="H7" i="4"/>
  <c r="E10" i="4" s="1"/>
  <c r="E13" i="4" s="1"/>
  <c r="D7" i="4"/>
  <c r="H7" i="3"/>
  <c r="E10" i="3" s="1"/>
  <c r="E13" i="3" s="1"/>
  <c r="D7" i="3"/>
  <c r="C7" i="2"/>
  <c r="G7" i="2"/>
  <c r="D10" i="2" s="1"/>
  <c r="D13" i="2" s="1"/>
  <c r="G7" i="1"/>
  <c r="D10" i="1" s="1"/>
  <c r="D13" i="1" s="1"/>
  <c r="C7" i="1"/>
</calcChain>
</file>

<file path=xl/sharedStrings.xml><?xml version="1.0" encoding="utf-8"?>
<sst xmlns="http://schemas.openxmlformats.org/spreadsheetml/2006/main" count="170" uniqueCount="37">
  <si>
    <t>SCS Commmunity Theatre Club Current Balance Information:</t>
  </si>
  <si>
    <t>Bank Statement Reconciliation</t>
  </si>
  <si>
    <t xml:space="preserve"> 12/09/25 to 01/09/26</t>
  </si>
  <si>
    <t>Cash Flow</t>
  </si>
  <si>
    <t>12/31/2025 to 01/09/25</t>
  </si>
  <si>
    <t>Ending Balance Shown on Statement</t>
  </si>
  <si>
    <t>Beginning Balance</t>
  </si>
  <si>
    <t>Deposits to be made, not credited on Statement</t>
  </si>
  <si>
    <t>Income</t>
  </si>
  <si>
    <t>Checks / Other Debits Outstanding</t>
  </si>
  <si>
    <t>Expenses</t>
  </si>
  <si>
    <t>Actual Balance of Account (should match with cash flow balance)</t>
  </si>
  <si>
    <t>Ending Balance</t>
  </si>
  <si>
    <t>Current Actual Balance</t>
  </si>
  <si>
    <t>Reserve</t>
  </si>
  <si>
    <t xml:space="preserve">Available Funds </t>
  </si>
  <si>
    <t>01/25 to 02/09/26</t>
  </si>
  <si>
    <t>February 2026 Activity</t>
  </si>
  <si>
    <t>02/09/26  to 03/09/26</t>
  </si>
  <si>
    <t>outstanding checks</t>
  </si>
  <si>
    <t>ck number</t>
  </si>
  <si>
    <t>#620</t>
  </si>
  <si>
    <t>03/09/26  to 04/09/26</t>
  </si>
  <si>
    <t>.</t>
  </si>
  <si>
    <t>March 2026 Activity</t>
  </si>
  <si>
    <t>April 2026 Activity</t>
  </si>
  <si>
    <t>04/09/26  to 05/09/26</t>
  </si>
  <si>
    <t>05/09/26  to 056/09/26</t>
  </si>
  <si>
    <t>05/09/26  to 06/09/26</t>
  </si>
  <si>
    <t>May 2026 Activity</t>
  </si>
  <si>
    <t>outstanding deposit</t>
  </si>
  <si>
    <t>June 2026 Activity</t>
  </si>
  <si>
    <t>06/09/26  to 07/09/26</t>
  </si>
  <si>
    <t>July 2026 Activity</t>
  </si>
  <si>
    <t>07/09/26  to 08/09/26</t>
  </si>
  <si>
    <t>AUG 2026 Activity</t>
  </si>
  <si>
    <t>08/09/26  to 09/09/26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</si>
</sst>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/>
    <xf numFmtId="164" fontId="2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/>
    </xf>
    <xf numFmtId="164" fontId="2" fillId="4" borderId="1" xfId="0" applyNumberFormat="1" applyFont="1" applyFill="1" applyBorder="1"/>
    <xf numFmtId="164" fontId="2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top" wrapText="1"/>
    </xf>
    <xf numFmtId="164" fontId="3" fillId="0" borderId="0" xfId="0" applyNumberFormat="1" applyFont="1"/>
    <xf numFmtId="164" fontId="2" fillId="0" borderId="3" xfId="0" applyNumberFormat="1" applyFont="1" applyBorder="1" applyAlignment="1">
      <alignment wrapText="1"/>
    </xf>
    <xf numFmtId="164" fontId="2" fillId="0" borderId="3" xfId="0" applyNumberFormat="1" applyFont="1" applyBorder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8EE3-8944-470B-8D12-CB30076A1BAE}">
  <dimension ref="A1:P23"/>
  <sheetViews>
    <sheetView workbookViewId="0">
      <selection activeCell="A2" sqref="A2:A9"/>
    </sheetView>
  </sheetViews>
  <sheetFormatPr defaultColWidth="11.42578125" defaultRowHeight="12.75" x14ac:dyDescent="0.2"/>
  <cols>
    <col min="1" max="1" width="7.7109375" style="3" customWidth="1"/>
    <col min="2" max="2" width="28" style="2" customWidth="1"/>
    <col min="3" max="3" width="13.7109375" style="2" customWidth="1"/>
    <col min="4" max="4" width="14" style="3" customWidth="1"/>
    <col min="5" max="5" width="12.7109375" style="3" customWidth="1"/>
    <col min="6" max="7" width="13.28515625" style="3" customWidth="1"/>
    <col min="8" max="8" width="14.7109375" style="3" customWidth="1"/>
    <col min="9" max="9" width="12.5703125" style="3" customWidth="1"/>
    <col min="10" max="11" width="11.5703125" style="2" customWidth="1"/>
    <col min="12" max="12" width="12.42578125" style="3" customWidth="1"/>
    <col min="13" max="13" width="10.42578125" style="3" customWidth="1"/>
    <col min="14" max="14" width="10.7109375" style="3" customWidth="1"/>
    <col min="15" max="15" width="10.85546875" style="3" customWidth="1"/>
    <col min="16" max="16" width="12.140625" style="3" customWidth="1"/>
    <col min="17" max="16384" width="11.42578125" style="3"/>
  </cols>
  <sheetData>
    <row r="1" spans="1:16" ht="21" x14ac:dyDescent="0.35">
      <c r="A1" s="1" t="s">
        <v>0</v>
      </c>
    </row>
    <row r="2" spans="1:16" ht="60" customHeight="1" x14ac:dyDescent="0.2"/>
    <row r="3" spans="1:16" s="7" customFormat="1" ht="47.25" customHeight="1" x14ac:dyDescent="0.2">
      <c r="A3" s="3"/>
      <c r="B3" s="4" t="s">
        <v>1</v>
      </c>
      <c r="C3" s="5" t="s">
        <v>2</v>
      </c>
      <c r="D3" s="2"/>
      <c r="E3" s="2"/>
      <c r="F3" s="6" t="s">
        <v>3</v>
      </c>
      <c r="G3" s="5" t="s">
        <v>4</v>
      </c>
      <c r="H3" s="2"/>
      <c r="I3" s="3"/>
      <c r="J3" s="2"/>
      <c r="K3" s="2"/>
      <c r="L3" s="2"/>
      <c r="M3" s="2"/>
      <c r="N3" s="2"/>
      <c r="O3" s="2"/>
      <c r="P3" s="2"/>
    </row>
    <row r="4" spans="1:16" s="9" customFormat="1" ht="41.25" customHeight="1" x14ac:dyDescent="0.2">
      <c r="A4" s="3"/>
      <c r="B4" s="8" t="s">
        <v>5</v>
      </c>
      <c r="C4" s="9">
        <v>20529.48</v>
      </c>
      <c r="D4" s="3"/>
      <c r="E4" s="3"/>
      <c r="F4" s="10" t="s">
        <v>6</v>
      </c>
      <c r="G4" s="9">
        <v>20529.48</v>
      </c>
      <c r="H4" s="3"/>
      <c r="I4" s="3"/>
      <c r="J4" s="3"/>
      <c r="K4" s="3"/>
      <c r="L4" s="3"/>
      <c r="M4" s="3"/>
      <c r="N4" s="3"/>
      <c r="O4" s="3"/>
      <c r="P4" s="3"/>
    </row>
    <row r="5" spans="1:16" s="9" customFormat="1" ht="43.5" customHeight="1" x14ac:dyDescent="0.2">
      <c r="A5" s="3"/>
      <c r="B5" s="8" t="s">
        <v>7</v>
      </c>
      <c r="D5" s="3"/>
      <c r="E5" s="3"/>
      <c r="F5" s="11" t="s">
        <v>8</v>
      </c>
      <c r="G5" s="9">
        <v>0</v>
      </c>
      <c r="H5" s="2"/>
      <c r="I5" s="3"/>
      <c r="J5" s="3"/>
      <c r="K5" s="3"/>
      <c r="L5" s="3"/>
      <c r="M5" s="3"/>
      <c r="N5" s="3"/>
      <c r="O5" s="3"/>
      <c r="P5" s="3"/>
    </row>
    <row r="6" spans="1:16" s="9" customFormat="1" ht="40.5" customHeight="1" x14ac:dyDescent="0.2">
      <c r="A6" s="3"/>
      <c r="B6" s="8" t="s">
        <v>9</v>
      </c>
      <c r="D6" s="3"/>
      <c r="E6" s="3"/>
      <c r="F6" s="11" t="s">
        <v>10</v>
      </c>
      <c r="G6" s="9">
        <v>0</v>
      </c>
      <c r="H6" s="3"/>
      <c r="I6" s="3"/>
      <c r="J6" s="3"/>
      <c r="K6" s="3"/>
      <c r="L6" s="3"/>
      <c r="M6" s="3"/>
      <c r="N6" s="3"/>
      <c r="O6" s="3"/>
      <c r="P6" s="3"/>
    </row>
    <row r="7" spans="1:16" s="9" customFormat="1" ht="38.25" x14ac:dyDescent="0.2">
      <c r="A7" s="3"/>
      <c r="B7" s="8" t="s">
        <v>11</v>
      </c>
      <c r="C7" s="12">
        <f>SUM(+C5+C4-C6)</f>
        <v>20529.48</v>
      </c>
      <c r="D7" s="3"/>
      <c r="E7" s="3"/>
      <c r="F7" s="11" t="s">
        <v>12</v>
      </c>
      <c r="G7" s="12">
        <f>SUM(G4+G5-G6)</f>
        <v>20529.48</v>
      </c>
      <c r="H7" s="3"/>
      <c r="I7" s="3"/>
      <c r="J7" s="3"/>
      <c r="K7" s="3"/>
      <c r="L7" s="3"/>
      <c r="M7" s="3"/>
      <c r="N7" s="3"/>
      <c r="O7" s="3"/>
      <c r="P7" s="3"/>
    </row>
    <row r="9" spans="1:16" x14ac:dyDescent="0.2">
      <c r="J9" s="3"/>
      <c r="K9" s="3"/>
    </row>
    <row r="10" spans="1:16" ht="15" x14ac:dyDescent="0.25">
      <c r="A10"/>
      <c r="B10" s="13" t="s">
        <v>13</v>
      </c>
      <c r="C10" s="7"/>
      <c r="D10" s="9">
        <f>+G7</f>
        <v>20529.48</v>
      </c>
      <c r="J10" s="3"/>
      <c r="K10" s="3"/>
    </row>
    <row r="11" spans="1:16" ht="15" x14ac:dyDescent="0.25">
      <c r="A11"/>
      <c r="B11" s="14" t="s">
        <v>14</v>
      </c>
      <c r="C11" s="9"/>
      <c r="D11" s="9">
        <v>3000</v>
      </c>
      <c r="J11" s="3"/>
      <c r="K11" s="3"/>
    </row>
    <row r="12" spans="1:16" ht="15" x14ac:dyDescent="0.25">
      <c r="A12"/>
      <c r="B12" s="14"/>
      <c r="C12" s="9"/>
      <c r="D12" s="9"/>
      <c r="J12" s="3"/>
      <c r="K12" s="3"/>
    </row>
    <row r="13" spans="1:16" x14ac:dyDescent="0.2">
      <c r="B13" s="15" t="s">
        <v>15</v>
      </c>
      <c r="C13" s="8"/>
      <c r="D13" s="9">
        <f>D10-D11</f>
        <v>17529.48</v>
      </c>
      <c r="J13" s="3"/>
      <c r="K13" s="3"/>
    </row>
    <row r="14" spans="1:16" x14ac:dyDescent="0.2">
      <c r="J14" s="3"/>
      <c r="K14" s="3"/>
    </row>
    <row r="15" spans="1:16" x14ac:dyDescent="0.2">
      <c r="J15" s="3"/>
      <c r="K15" s="3"/>
    </row>
    <row r="16" spans="1:16" x14ac:dyDescent="0.2">
      <c r="J16" s="3"/>
      <c r="K16" s="3"/>
    </row>
    <row r="17" spans="10:11" x14ac:dyDescent="0.2">
      <c r="J17" s="3"/>
      <c r="K17" s="3"/>
    </row>
    <row r="18" spans="10:11" x14ac:dyDescent="0.2">
      <c r="J18" s="3"/>
      <c r="K18" s="3"/>
    </row>
    <row r="19" spans="10:11" x14ac:dyDescent="0.2">
      <c r="J19" s="3"/>
      <c r="K19" s="3"/>
    </row>
    <row r="20" spans="10:11" x14ac:dyDescent="0.2">
      <c r="J20" s="3"/>
      <c r="K20" s="3"/>
    </row>
    <row r="21" spans="10:11" x14ac:dyDescent="0.2">
      <c r="J21" s="3"/>
      <c r="K21" s="3"/>
    </row>
    <row r="22" spans="10:11" x14ac:dyDescent="0.2">
      <c r="J22" s="3"/>
      <c r="K22" s="3"/>
    </row>
    <row r="23" spans="10:11" x14ac:dyDescent="0.2">
      <c r="J23" s="3"/>
      <c r="K23" s="3"/>
    </row>
  </sheetData>
  <pageMargins left="0.7" right="0.7" top="0.75" bottom="0.75" header="0.3" footer="0.3"/>
  <pageSetup scale="8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D509-3881-48D6-A9C6-27613CAA2252}">
  <dimension ref="A1:P23"/>
  <sheetViews>
    <sheetView workbookViewId="0">
      <selection activeCell="C7" sqref="C7"/>
    </sheetView>
  </sheetViews>
  <sheetFormatPr defaultColWidth="11.42578125" defaultRowHeight="12.75" x14ac:dyDescent="0.2"/>
  <cols>
    <col min="1" max="1" width="7.7109375" style="3" customWidth="1"/>
    <col min="2" max="2" width="28" style="2" customWidth="1"/>
    <col min="3" max="3" width="13.7109375" style="2" customWidth="1"/>
    <col min="4" max="4" width="14" style="3" customWidth="1"/>
    <col min="5" max="5" width="12.7109375" style="3" customWidth="1"/>
    <col min="6" max="7" width="13.28515625" style="3" customWidth="1"/>
    <col min="8" max="8" width="14.7109375" style="3" customWidth="1"/>
    <col min="9" max="9" width="12.5703125" style="3" customWidth="1"/>
    <col min="10" max="11" width="11.5703125" style="2" customWidth="1"/>
    <col min="12" max="12" width="12.42578125" style="3" customWidth="1"/>
    <col min="13" max="13" width="10.42578125" style="3" customWidth="1"/>
    <col min="14" max="14" width="10.7109375" style="3" customWidth="1"/>
    <col min="15" max="15" width="10.85546875" style="3" customWidth="1"/>
    <col min="16" max="16" width="12.140625" style="3" customWidth="1"/>
    <col min="17" max="16384" width="11.42578125" style="3"/>
  </cols>
  <sheetData>
    <row r="1" spans="1:16" ht="21" x14ac:dyDescent="0.35">
      <c r="A1" s="1" t="s">
        <v>0</v>
      </c>
    </row>
    <row r="2" spans="1:16" ht="60" customHeight="1" x14ac:dyDescent="0.2"/>
    <row r="3" spans="1:16" s="7" customFormat="1" ht="47.25" customHeight="1" x14ac:dyDescent="0.2">
      <c r="A3" s="3"/>
      <c r="B3" s="4" t="s">
        <v>1</v>
      </c>
      <c r="C3" s="5" t="s">
        <v>16</v>
      </c>
      <c r="D3" s="2"/>
      <c r="E3" s="2"/>
      <c r="F3" s="6" t="s">
        <v>3</v>
      </c>
      <c r="G3" s="5" t="s">
        <v>16</v>
      </c>
      <c r="H3" s="2"/>
      <c r="I3" s="3"/>
      <c r="J3" s="2"/>
      <c r="K3" s="2"/>
      <c r="L3" s="2"/>
      <c r="M3" s="2"/>
      <c r="N3" s="2"/>
      <c r="O3" s="2"/>
      <c r="P3" s="2"/>
    </row>
    <row r="4" spans="1:16" s="9" customFormat="1" ht="41.25" customHeight="1" x14ac:dyDescent="0.2">
      <c r="A4" s="3"/>
      <c r="B4" s="8" t="s">
        <v>5</v>
      </c>
      <c r="C4" s="9">
        <v>18623.439999999999</v>
      </c>
      <c r="D4" s="3"/>
      <c r="E4" s="3"/>
      <c r="F4" s="10" t="s">
        <v>6</v>
      </c>
      <c r="G4" s="9">
        <v>20529.48</v>
      </c>
      <c r="H4" s="3"/>
      <c r="I4" s="3"/>
      <c r="J4" s="3"/>
      <c r="K4" s="3"/>
      <c r="L4" s="3"/>
      <c r="M4" s="3"/>
      <c r="N4" s="3"/>
      <c r="O4" s="3"/>
      <c r="P4" s="3"/>
    </row>
    <row r="5" spans="1:16" s="9" customFormat="1" ht="43.5" customHeight="1" x14ac:dyDescent="0.2">
      <c r="A5" s="3"/>
      <c r="B5" s="8" t="s">
        <v>7</v>
      </c>
      <c r="D5" s="3"/>
      <c r="E5" s="3"/>
      <c r="F5" s="11" t="s">
        <v>8</v>
      </c>
      <c r="G5" s="9">
        <v>970</v>
      </c>
      <c r="H5" s="2"/>
      <c r="I5" s="3"/>
      <c r="J5" s="3"/>
      <c r="K5" s="3"/>
      <c r="L5" s="3"/>
      <c r="M5" s="3"/>
      <c r="N5" s="3"/>
      <c r="O5" s="3"/>
      <c r="P5" s="3"/>
    </row>
    <row r="6" spans="1:16" s="9" customFormat="1" ht="40.5" customHeight="1" x14ac:dyDescent="0.2">
      <c r="A6" s="3"/>
      <c r="B6" s="8" t="s">
        <v>9</v>
      </c>
      <c r="D6" s="3"/>
      <c r="E6" s="3"/>
      <c r="F6" s="11" t="s">
        <v>10</v>
      </c>
      <c r="G6" s="9">
        <v>2876.04</v>
      </c>
      <c r="H6" s="3"/>
      <c r="I6" s="3"/>
      <c r="J6" s="3"/>
      <c r="K6" s="3"/>
      <c r="L6" s="3"/>
      <c r="M6" s="3"/>
      <c r="N6" s="3"/>
      <c r="O6" s="3"/>
      <c r="P6" s="3"/>
    </row>
    <row r="7" spans="1:16" s="9" customFormat="1" ht="38.25" x14ac:dyDescent="0.2">
      <c r="A7" s="3"/>
      <c r="B7" s="8" t="s">
        <v>11</v>
      </c>
      <c r="C7" s="12">
        <f>SUM(C4+C5-C6)</f>
        <v>18623.439999999999</v>
      </c>
      <c r="D7" s="3"/>
      <c r="E7" s="3"/>
      <c r="F7" s="11" t="s">
        <v>12</v>
      </c>
      <c r="G7" s="12">
        <f>SUM(G4+G5-G6)</f>
        <v>18623.439999999999</v>
      </c>
      <c r="H7" s="3"/>
      <c r="I7" s="3"/>
      <c r="J7" s="3"/>
      <c r="K7" s="3"/>
      <c r="L7" s="3"/>
      <c r="M7" s="3"/>
      <c r="N7" s="3"/>
      <c r="O7" s="3"/>
      <c r="P7" s="3"/>
    </row>
    <row r="9" spans="1:16" x14ac:dyDescent="0.2">
      <c r="J9" s="3"/>
      <c r="K9" s="3"/>
    </row>
    <row r="10" spans="1:16" ht="15" x14ac:dyDescent="0.25">
      <c r="A10"/>
      <c r="B10" s="13" t="s">
        <v>13</v>
      </c>
      <c r="C10" s="7"/>
      <c r="D10" s="9">
        <f>+G7</f>
        <v>18623.439999999999</v>
      </c>
      <c r="J10" s="3"/>
      <c r="K10" s="3"/>
    </row>
    <row r="11" spans="1:16" ht="15" x14ac:dyDescent="0.25">
      <c r="A11"/>
      <c r="B11" s="14" t="s">
        <v>14</v>
      </c>
      <c r="C11" s="9"/>
      <c r="D11" s="9">
        <v>3000</v>
      </c>
      <c r="J11" s="3"/>
      <c r="K11" s="3"/>
    </row>
    <row r="12" spans="1:16" ht="15" x14ac:dyDescent="0.25">
      <c r="A12"/>
      <c r="B12" s="14"/>
      <c r="C12" s="9"/>
      <c r="D12" s="9"/>
      <c r="J12" s="3"/>
      <c r="K12" s="3"/>
    </row>
    <row r="13" spans="1:16" x14ac:dyDescent="0.2">
      <c r="B13" s="15" t="s">
        <v>15</v>
      </c>
      <c r="C13" s="8"/>
      <c r="D13" s="9">
        <f>D10-D11</f>
        <v>15623.439999999999</v>
      </c>
      <c r="J13" s="3"/>
      <c r="K13" s="3"/>
    </row>
    <row r="14" spans="1:16" x14ac:dyDescent="0.2">
      <c r="J14" s="3"/>
      <c r="K14" s="3"/>
    </row>
    <row r="15" spans="1:16" x14ac:dyDescent="0.2">
      <c r="J15" s="3"/>
      <c r="K15" s="3"/>
    </row>
    <row r="16" spans="1:16" x14ac:dyDescent="0.2">
      <c r="J16" s="3"/>
      <c r="K16" s="3"/>
    </row>
    <row r="17" spans="10:11" x14ac:dyDescent="0.2">
      <c r="J17" s="3"/>
      <c r="K17" s="3"/>
    </row>
    <row r="18" spans="10:11" x14ac:dyDescent="0.2">
      <c r="J18" s="3"/>
      <c r="K18" s="3"/>
    </row>
    <row r="19" spans="10:11" x14ac:dyDescent="0.2">
      <c r="J19" s="3"/>
      <c r="K19" s="3"/>
    </row>
    <row r="20" spans="10:11" x14ac:dyDescent="0.2">
      <c r="J20" s="3"/>
      <c r="K20" s="3"/>
    </row>
    <row r="21" spans="10:11" x14ac:dyDescent="0.2">
      <c r="J21" s="3"/>
      <c r="K21" s="3"/>
    </row>
    <row r="22" spans="10:11" x14ac:dyDescent="0.2">
      <c r="J22" s="3"/>
      <c r="K22" s="3"/>
    </row>
    <row r="23" spans="10:11" x14ac:dyDescent="0.2">
      <c r="J23" s="3"/>
      <c r="K23" s="3"/>
    </row>
  </sheetData>
  <pageMargins left="0.7" right="0.7" top="0.75" bottom="0.75" header="0.3" footer="0.3"/>
  <pageSetup scale="8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D0112-2CD8-495F-A10C-6DD43839088E}">
  <dimension ref="B1:H19"/>
  <sheetViews>
    <sheetView workbookViewId="0">
      <selection activeCell="F12" sqref="F12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8" ht="21" x14ac:dyDescent="0.35">
      <c r="B1" s="16" t="s">
        <v>17</v>
      </c>
      <c r="C1" s="2"/>
      <c r="D1" s="2"/>
      <c r="E1" s="3"/>
      <c r="F1" s="3"/>
      <c r="G1" s="3"/>
      <c r="H1" s="3"/>
    </row>
    <row r="2" spans="2:8" x14ac:dyDescent="0.25">
      <c r="B2" s="3"/>
      <c r="C2" s="2"/>
      <c r="D2" s="2"/>
      <c r="E2" s="3"/>
      <c r="F2" s="3"/>
      <c r="G2" s="3"/>
      <c r="H2" s="3"/>
    </row>
    <row r="3" spans="2:8" ht="25.5" x14ac:dyDescent="0.25">
      <c r="B3" s="17"/>
      <c r="C3" s="4" t="s">
        <v>1</v>
      </c>
      <c r="D3" s="5" t="s">
        <v>18</v>
      </c>
      <c r="E3" s="2"/>
      <c r="F3" s="2"/>
      <c r="G3" s="6" t="s">
        <v>3</v>
      </c>
      <c r="H3" s="5" t="s">
        <v>18</v>
      </c>
    </row>
    <row r="4" spans="2:8" ht="38.25" x14ac:dyDescent="0.25">
      <c r="B4" s="18"/>
      <c r="C4" s="8" t="s">
        <v>5</v>
      </c>
      <c r="D4" s="9">
        <v>24250.12</v>
      </c>
      <c r="E4" s="3"/>
      <c r="F4" s="3"/>
      <c r="G4" s="10" t="s">
        <v>6</v>
      </c>
      <c r="H4" s="9">
        <v>18623.439999999999</v>
      </c>
    </row>
    <row r="5" spans="2:8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7433</v>
      </c>
    </row>
    <row r="6" spans="2:8" ht="38.25" x14ac:dyDescent="0.25">
      <c r="B6" s="18"/>
      <c r="C6" s="8" t="s">
        <v>9</v>
      </c>
      <c r="D6" s="9">
        <v>256.23</v>
      </c>
      <c r="E6" s="3"/>
      <c r="F6" s="3"/>
      <c r="G6" s="11" t="s">
        <v>10</v>
      </c>
      <c r="H6" s="9">
        <v>2062.5500000000002</v>
      </c>
    </row>
    <row r="7" spans="2:8" ht="81" customHeight="1" x14ac:dyDescent="0.25">
      <c r="B7" s="18"/>
      <c r="C7" s="8" t="s">
        <v>11</v>
      </c>
      <c r="D7" s="12">
        <f>SUM(+D5+D4-D6)</f>
        <v>23993.89</v>
      </c>
      <c r="E7" s="3"/>
      <c r="F7" s="3"/>
      <c r="G7" s="11" t="s">
        <v>12</v>
      </c>
      <c r="H7" s="12">
        <f>SUM(+H5+H4-H6)</f>
        <v>23993.89</v>
      </c>
    </row>
    <row r="8" spans="2:8" x14ac:dyDescent="0.25">
      <c r="B8" s="3"/>
      <c r="C8" s="2"/>
      <c r="D8" s="2"/>
      <c r="E8" s="3"/>
      <c r="F8" s="3"/>
      <c r="G8" s="3"/>
      <c r="H8" s="3"/>
    </row>
    <row r="9" spans="2:8" x14ac:dyDescent="0.25">
      <c r="B9" s="3"/>
      <c r="C9" s="2"/>
      <c r="D9" s="2"/>
      <c r="E9" s="3"/>
      <c r="F9" s="3"/>
      <c r="G9" s="3"/>
      <c r="H9" s="3"/>
    </row>
    <row r="10" spans="2:8" ht="26.25" x14ac:dyDescent="0.25">
      <c r="B10" s="3"/>
      <c r="C10" s="13" t="s">
        <v>13</v>
      </c>
      <c r="D10" s="7"/>
      <c r="E10" s="9">
        <f>+H7</f>
        <v>23993.89</v>
      </c>
      <c r="F10" s="3"/>
      <c r="G10" s="3"/>
      <c r="H10" s="3"/>
    </row>
    <row r="11" spans="2:8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8" x14ac:dyDescent="0.25">
      <c r="B12" s="3"/>
      <c r="C12" s="14"/>
      <c r="D12" s="9"/>
      <c r="E12" s="9"/>
      <c r="F12" s="3"/>
      <c r="G12" s="3"/>
      <c r="H12" s="3"/>
    </row>
    <row r="13" spans="2:8" x14ac:dyDescent="0.25">
      <c r="B13" s="3"/>
      <c r="C13" s="15" t="s">
        <v>15</v>
      </c>
      <c r="D13" s="8"/>
      <c r="E13" s="9">
        <f>E10-E11</f>
        <v>20993.89</v>
      </c>
      <c r="F13" s="3"/>
      <c r="G13" s="3"/>
      <c r="H13" s="3"/>
    </row>
    <row r="14" spans="2:8" x14ac:dyDescent="0.25">
      <c r="B14" s="3"/>
      <c r="C14" s="2"/>
      <c r="D14" s="2"/>
      <c r="E14" s="3"/>
      <c r="F14" s="3"/>
      <c r="G14" s="3"/>
      <c r="H14" s="3"/>
    </row>
    <row r="15" spans="2:8" x14ac:dyDescent="0.25">
      <c r="B15" s="3"/>
      <c r="C15" s="2"/>
      <c r="D15" s="2"/>
      <c r="E15" s="3"/>
      <c r="F15" s="3"/>
      <c r="G15" s="3"/>
      <c r="H15" s="3"/>
    </row>
    <row r="16" spans="2:8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2" t="s">
        <v>21</v>
      </c>
      <c r="E17" s="3">
        <v>256.23</v>
      </c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x14ac:dyDescent="0.25">
      <c r="B19" s="3"/>
      <c r="C19" s="2"/>
      <c r="D19" s="2"/>
      <c r="E19" s="3"/>
      <c r="F19" s="3"/>
      <c r="G19" s="3"/>
      <c r="H1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AFD5D-A512-4BDD-BFC5-D7C1C2A84DCA}">
  <dimension ref="B1:I19"/>
  <sheetViews>
    <sheetView workbookViewId="0">
      <selection activeCell="D7" sqref="D7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24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22</v>
      </c>
      <c r="E3" s="2"/>
      <c r="F3" s="2"/>
      <c r="G3" s="6" t="s">
        <v>3</v>
      </c>
      <c r="H3" s="5" t="s">
        <v>22</v>
      </c>
    </row>
    <row r="4" spans="2:9" ht="38.25" x14ac:dyDescent="0.25">
      <c r="B4" s="18"/>
      <c r="C4" s="8" t="s">
        <v>5</v>
      </c>
      <c r="D4" s="9">
        <v>20759.46</v>
      </c>
      <c r="E4" s="3"/>
      <c r="F4" s="3"/>
      <c r="G4" s="10" t="s">
        <v>6</v>
      </c>
      <c r="H4" s="9">
        <v>23993.89</v>
      </c>
    </row>
    <row r="5" spans="2:9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230</v>
      </c>
      <c r="I5" t="s">
        <v>23</v>
      </c>
    </row>
    <row r="6" spans="2:9" ht="38.25" x14ac:dyDescent="0.25">
      <c r="B6" s="18"/>
      <c r="C6" s="8" t="s">
        <v>9</v>
      </c>
      <c r="D6" s="9">
        <v>0</v>
      </c>
      <c r="E6" s="3"/>
      <c r="F6" s="3"/>
      <c r="G6" s="11" t="s">
        <v>10</v>
      </c>
      <c r="H6" s="9">
        <v>3464.43</v>
      </c>
    </row>
    <row r="7" spans="2:9" ht="81" customHeight="1" x14ac:dyDescent="0.25">
      <c r="B7" s="18"/>
      <c r="C7" s="8" t="s">
        <v>11</v>
      </c>
      <c r="D7" s="12">
        <f>SUM(+D5+D4-D6)</f>
        <v>20759.46</v>
      </c>
      <c r="E7" s="3"/>
      <c r="F7" s="3"/>
      <c r="G7" s="11" t="s">
        <v>12</v>
      </c>
      <c r="H7" s="12">
        <f>SUM(+H5+H4-H6)</f>
        <v>20759.46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20759.46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17759.46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2" t="s">
        <v>21</v>
      </c>
      <c r="E17" s="3">
        <v>256.23</v>
      </c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x14ac:dyDescent="0.25">
      <c r="B19" s="3"/>
      <c r="C19" s="2"/>
      <c r="D19" s="2"/>
      <c r="E19" s="3"/>
      <c r="F19" s="3"/>
      <c r="G19" s="3"/>
      <c r="H1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A026-2770-4199-B41F-984C2B536CAC}">
  <dimension ref="B1:I19"/>
  <sheetViews>
    <sheetView topLeftCell="A3" zoomScale="145" zoomScaleNormal="145" workbookViewId="0">
      <selection activeCell="A9" sqref="A1:XFD1048576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25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26</v>
      </c>
      <c r="E3" s="2"/>
      <c r="F3" s="2"/>
      <c r="G3" s="6" t="s">
        <v>3</v>
      </c>
      <c r="H3" s="5" t="s">
        <v>26</v>
      </c>
    </row>
    <row r="4" spans="2:9" ht="38.25" x14ac:dyDescent="0.25">
      <c r="B4" s="18"/>
      <c r="C4" s="8" t="s">
        <v>5</v>
      </c>
      <c r="D4" s="9">
        <v>20704.43</v>
      </c>
      <c r="E4" s="3"/>
      <c r="F4" s="3"/>
      <c r="G4" s="10" t="s">
        <v>6</v>
      </c>
      <c r="H4" s="9">
        <v>20759.46</v>
      </c>
    </row>
    <row r="5" spans="2:9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120</v>
      </c>
      <c r="I5" t="s">
        <v>23</v>
      </c>
    </row>
    <row r="6" spans="2:9" ht="38.25" x14ac:dyDescent="0.25">
      <c r="B6" s="18"/>
      <c r="C6" s="8" t="s">
        <v>9</v>
      </c>
      <c r="D6" s="9">
        <v>0</v>
      </c>
      <c r="E6" s="3"/>
      <c r="F6" s="3"/>
      <c r="G6" s="11" t="s">
        <v>10</v>
      </c>
      <c r="H6" s="9">
        <f>34.74+140.29</f>
        <v>175.03</v>
      </c>
    </row>
    <row r="7" spans="2:9" ht="81" customHeight="1" x14ac:dyDescent="0.25">
      <c r="B7" s="18"/>
      <c r="C7" s="8" t="s">
        <v>11</v>
      </c>
      <c r="D7" s="12">
        <f>SUM(+D5+D4-D6)</f>
        <v>20704.43</v>
      </c>
      <c r="E7" s="3"/>
      <c r="F7" s="3"/>
      <c r="G7" s="11" t="s">
        <v>12</v>
      </c>
      <c r="H7" s="12">
        <f>SUM(+H5+H4-H6)</f>
        <v>20704.43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20704.43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17704.43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2"/>
      <c r="E17" s="3"/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x14ac:dyDescent="0.25">
      <c r="B19" s="3"/>
      <c r="C19" s="2"/>
      <c r="D19" s="2"/>
      <c r="E19" s="3"/>
      <c r="F19" s="3"/>
      <c r="G19" s="3"/>
      <c r="H19" s="3"/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7B0-24A4-4241-ABF9-83A1DCD6D50E}">
  <dimension ref="B1:I19"/>
  <sheetViews>
    <sheetView topLeftCell="A8" workbookViewId="0">
      <selection activeCell="A8" sqref="A1:XFD1048576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29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28</v>
      </c>
      <c r="E3" s="2"/>
      <c r="F3" s="2"/>
      <c r="G3" s="6" t="s">
        <v>3</v>
      </c>
      <c r="H3" s="5" t="s">
        <v>27</v>
      </c>
    </row>
    <row r="4" spans="2:9" ht="38.25" x14ac:dyDescent="0.25">
      <c r="B4" s="18"/>
      <c r="C4" s="8" t="s">
        <v>5</v>
      </c>
      <c r="D4" s="9">
        <v>20668.88</v>
      </c>
      <c r="E4" s="3"/>
      <c r="F4" s="3"/>
      <c r="G4" s="10" t="s">
        <v>6</v>
      </c>
      <c r="H4" s="9">
        <v>20704.43</v>
      </c>
    </row>
    <row r="5" spans="2:9" ht="51" x14ac:dyDescent="0.25">
      <c r="B5" s="18"/>
      <c r="C5" s="8" t="s">
        <v>7</v>
      </c>
      <c r="D5" s="9">
        <v>50</v>
      </c>
      <c r="E5" s="3"/>
      <c r="F5" s="3"/>
      <c r="G5" s="11" t="s">
        <v>8</v>
      </c>
      <c r="H5" s="9">
        <v>50</v>
      </c>
      <c r="I5" t="s">
        <v>23</v>
      </c>
    </row>
    <row r="6" spans="2:9" ht="38.25" x14ac:dyDescent="0.25">
      <c r="B6" s="18"/>
      <c r="C6" s="8" t="s">
        <v>9</v>
      </c>
      <c r="D6" s="9">
        <v>0</v>
      </c>
      <c r="E6" s="3"/>
      <c r="F6" s="3"/>
      <c r="G6" s="11" t="s">
        <v>10</v>
      </c>
      <c r="H6" s="9">
        <v>35.549999999999997</v>
      </c>
    </row>
    <row r="7" spans="2:9" ht="81" customHeight="1" x14ac:dyDescent="0.25">
      <c r="B7" s="18"/>
      <c r="C7" s="8" t="s">
        <v>11</v>
      </c>
      <c r="D7" s="12">
        <f>SUM(+D5+D4-D6)</f>
        <v>20718.88</v>
      </c>
      <c r="E7" s="3"/>
      <c r="F7" s="3"/>
      <c r="G7" s="11" t="s">
        <v>12</v>
      </c>
      <c r="H7" s="12">
        <f>SUM(+H5+H4-H6)</f>
        <v>20718.88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20718.88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17718.88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2"/>
      <c r="E17" s="3"/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ht="26.25" x14ac:dyDescent="0.25">
      <c r="B19" s="3"/>
      <c r="C19" s="2" t="s">
        <v>30</v>
      </c>
      <c r="D19" s="2"/>
      <c r="E19" s="3">
        <v>50</v>
      </c>
      <c r="F19" s="3"/>
      <c r="G19" s="3"/>
      <c r="H19" s="3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4BD3-3EDB-46EF-9A03-38CB50F0D476}">
  <dimension ref="B1:I19"/>
  <sheetViews>
    <sheetView topLeftCell="A5" workbookViewId="0">
      <selection activeCell="I6" sqref="I6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31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32</v>
      </c>
      <c r="E3" s="2"/>
      <c r="F3" s="2"/>
      <c r="G3" s="6" t="s">
        <v>3</v>
      </c>
      <c r="H3" s="5" t="s">
        <v>32</v>
      </c>
    </row>
    <row r="4" spans="2:9" ht="38.25" x14ac:dyDescent="0.25">
      <c r="B4" s="18"/>
      <c r="C4" s="8" t="s">
        <v>5</v>
      </c>
      <c r="D4" s="9">
        <v>20800.88</v>
      </c>
      <c r="E4" s="3"/>
      <c r="F4" s="3"/>
      <c r="G4" s="10" t="s">
        <v>6</v>
      </c>
      <c r="H4" s="9">
        <v>20718.88</v>
      </c>
    </row>
    <row r="5" spans="2:9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82</v>
      </c>
      <c r="I5" t="s">
        <v>23</v>
      </c>
    </row>
    <row r="6" spans="2:9" ht="38.25" x14ac:dyDescent="0.25">
      <c r="B6" s="18"/>
      <c r="C6" s="8" t="s">
        <v>9</v>
      </c>
      <c r="D6" s="9">
        <v>0</v>
      </c>
      <c r="E6" s="3"/>
      <c r="F6" s="3"/>
      <c r="G6" s="11" t="s">
        <v>10</v>
      </c>
      <c r="H6" s="9">
        <v>0</v>
      </c>
    </row>
    <row r="7" spans="2:9" ht="81" customHeight="1" x14ac:dyDescent="0.25">
      <c r="B7" s="18"/>
      <c r="C7" s="8" t="s">
        <v>11</v>
      </c>
      <c r="D7" s="12">
        <f>SUM(+D5+D4-D6)</f>
        <v>20800.88</v>
      </c>
      <c r="E7" s="3"/>
      <c r="F7" s="3"/>
      <c r="G7" s="11" t="s">
        <v>12</v>
      </c>
      <c r="H7" s="12">
        <f>SUM(+H5+H4-H6)</f>
        <v>20800.88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20800.88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17800.88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2"/>
      <c r="E17" s="3"/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ht="26.25" x14ac:dyDescent="0.25">
      <c r="B19" s="3"/>
      <c r="C19" s="2" t="s">
        <v>30</v>
      </c>
      <c r="D19" s="2"/>
      <c r="E19" s="3"/>
      <c r="F19" s="3"/>
      <c r="G19" s="3"/>
      <c r="H19" s="3"/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78E-8CED-4CCB-A762-A6050FC3E65C}">
  <dimension ref="B1:I19"/>
  <sheetViews>
    <sheetView workbookViewId="0">
      <selection activeCell="O1" sqref="O1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33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34</v>
      </c>
      <c r="E3" s="2"/>
      <c r="F3" s="2"/>
      <c r="G3" s="6" t="s">
        <v>3</v>
      </c>
      <c r="H3" s="5" t="s">
        <v>34</v>
      </c>
    </row>
    <row r="4" spans="2:9" ht="38.25" x14ac:dyDescent="0.25">
      <c r="B4" s="18"/>
      <c r="C4" s="8" t="s">
        <v>5</v>
      </c>
      <c r="D4" s="9">
        <v>22059.21</v>
      </c>
      <c r="E4" s="3"/>
      <c r="F4" s="3"/>
      <c r="G4" s="10" t="s">
        <v>6</v>
      </c>
      <c r="H4" s="9">
        <v>20800.88</v>
      </c>
    </row>
    <row r="5" spans="2:9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1380</v>
      </c>
      <c r="I5" t="s">
        <v>23</v>
      </c>
    </row>
    <row r="6" spans="2:9" ht="38.25" x14ac:dyDescent="0.25">
      <c r="B6" s="18"/>
      <c r="C6" s="8" t="s">
        <v>9</v>
      </c>
      <c r="D6" s="9">
        <v>77.97</v>
      </c>
      <c r="E6" s="3"/>
      <c r="F6" s="3"/>
      <c r="G6" s="11" t="s">
        <v>10</v>
      </c>
      <c r="H6" s="9">
        <v>199.64</v>
      </c>
    </row>
    <row r="7" spans="2:9" ht="81" customHeight="1" x14ac:dyDescent="0.25">
      <c r="B7" s="18"/>
      <c r="C7" s="8" t="s">
        <v>11</v>
      </c>
      <c r="D7" s="12">
        <f>SUM(+D5+D4-D6)</f>
        <v>21981.239999999998</v>
      </c>
      <c r="E7" s="3"/>
      <c r="F7" s="3"/>
      <c r="G7" s="11" t="s">
        <v>12</v>
      </c>
      <c r="H7" s="12">
        <f>SUM(+H5+H4-H6)</f>
        <v>21981.24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21981.24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18981.240000000002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19">
        <v>642</v>
      </c>
      <c r="E17" s="3">
        <v>77.97</v>
      </c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ht="26.25" x14ac:dyDescent="0.25">
      <c r="B19" s="3"/>
      <c r="C19" s="2" t="s">
        <v>30</v>
      </c>
      <c r="D19" s="2"/>
      <c r="E19" s="3"/>
      <c r="F19" s="3"/>
      <c r="G19" s="3"/>
      <c r="H19" s="3"/>
    </row>
  </sheetData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15F7-48F8-44B7-9F9F-C2B752DBB941}">
  <dimension ref="B1:I19"/>
  <sheetViews>
    <sheetView tabSelected="1" topLeftCell="A2" workbookViewId="0">
      <selection activeCell="D5" sqref="D5"/>
    </sheetView>
  </sheetViews>
  <sheetFormatPr defaultRowHeight="15" x14ac:dyDescent="0.25"/>
  <cols>
    <col min="1" max="1" width="2.85546875" customWidth="1"/>
    <col min="2" max="2" width="4.7109375" customWidth="1"/>
    <col min="3" max="3" width="15.140625" customWidth="1"/>
    <col min="4" max="4" width="16.42578125" customWidth="1"/>
    <col min="5" max="5" width="11.5703125" customWidth="1"/>
    <col min="6" max="6" width="10.28515625" customWidth="1"/>
    <col min="8" max="8" width="13.5703125" customWidth="1"/>
  </cols>
  <sheetData>
    <row r="1" spans="2:9" ht="21" x14ac:dyDescent="0.35">
      <c r="B1" s="16" t="s">
        <v>35</v>
      </c>
      <c r="C1" s="2"/>
      <c r="D1" s="2"/>
      <c r="E1" s="3"/>
      <c r="F1" s="3"/>
      <c r="G1" s="3"/>
      <c r="H1" s="3"/>
    </row>
    <row r="2" spans="2:9" x14ac:dyDescent="0.25">
      <c r="B2" s="3"/>
      <c r="C2" s="2"/>
      <c r="D2" s="2"/>
      <c r="E2" s="3"/>
      <c r="F2" s="3"/>
      <c r="G2" s="3"/>
      <c r="H2" s="3"/>
    </row>
    <row r="3" spans="2:9" ht="25.5" x14ac:dyDescent="0.25">
      <c r="B3" s="17"/>
      <c r="C3" s="4" t="s">
        <v>1</v>
      </c>
      <c r="D3" s="5" t="s">
        <v>36</v>
      </c>
      <c r="E3" s="2"/>
      <c r="F3" s="2"/>
      <c r="G3" s="6" t="s">
        <v>3</v>
      </c>
      <c r="H3" s="5" t="s">
        <v>36</v>
      </c>
    </row>
    <row r="4" spans="2:9" ht="38.25" x14ac:dyDescent="0.25">
      <c r="B4" s="18"/>
      <c r="C4" s="8" t="s">
        <v>5</v>
      </c>
      <c r="D4" s="9">
        <v>22720.58</v>
      </c>
      <c r="E4" s="3"/>
      <c r="F4" s="3"/>
      <c r="G4" s="10" t="s">
        <v>6</v>
      </c>
      <c r="H4" s="9">
        <v>21981.24</v>
      </c>
    </row>
    <row r="5" spans="2:9" ht="51" x14ac:dyDescent="0.25">
      <c r="B5" s="18"/>
      <c r="C5" s="8" t="s">
        <v>7</v>
      </c>
      <c r="D5" s="9">
        <v>0</v>
      </c>
      <c r="E5" s="3"/>
      <c r="F5" s="3"/>
      <c r="G5" s="11" t="s">
        <v>8</v>
      </c>
      <c r="H5" s="9">
        <v>955</v>
      </c>
      <c r="I5" t="s">
        <v>23</v>
      </c>
    </row>
    <row r="6" spans="2:9" ht="38.25" x14ac:dyDescent="0.25">
      <c r="B6" s="18"/>
      <c r="C6" s="8" t="s">
        <v>9</v>
      </c>
      <c r="D6" s="9">
        <v>77.97</v>
      </c>
      <c r="E6" s="3"/>
      <c r="F6" s="3"/>
      <c r="G6" s="11" t="s">
        <v>10</v>
      </c>
      <c r="H6" s="9">
        <f>71.92+16.88+204.83</f>
        <v>293.63</v>
      </c>
    </row>
    <row r="7" spans="2:9" ht="81" customHeight="1" x14ac:dyDescent="0.25">
      <c r="B7" s="18"/>
      <c r="C7" s="8" t="s">
        <v>11</v>
      </c>
      <c r="D7" s="12">
        <f>SUM(+D5+D4-D6)</f>
        <v>22642.61</v>
      </c>
      <c r="E7" s="3"/>
      <c r="F7" s="3"/>
      <c r="G7" s="11" t="s">
        <v>12</v>
      </c>
      <c r="H7" s="12">
        <f>SUM(+H5+H4-H6)</f>
        <v>22642.61</v>
      </c>
    </row>
    <row r="8" spans="2:9" x14ac:dyDescent="0.25">
      <c r="B8" s="3"/>
      <c r="C8" s="2"/>
      <c r="D8" s="2"/>
      <c r="E8" s="3"/>
      <c r="F8" s="3"/>
      <c r="G8" s="3"/>
      <c r="H8" s="3"/>
    </row>
    <row r="9" spans="2:9" x14ac:dyDescent="0.25">
      <c r="B9" s="3"/>
      <c r="C9" s="2"/>
      <c r="D9" s="2"/>
      <c r="E9" s="3"/>
      <c r="F9" s="3"/>
      <c r="G9" s="3"/>
      <c r="H9" s="3"/>
    </row>
    <row r="10" spans="2:9" ht="26.25" x14ac:dyDescent="0.25">
      <c r="B10" s="3"/>
      <c r="C10" s="13" t="s">
        <v>13</v>
      </c>
      <c r="D10" s="7"/>
      <c r="E10" s="9">
        <f>+H7</f>
        <v>22642.61</v>
      </c>
      <c r="F10" s="3"/>
      <c r="G10" s="3"/>
      <c r="H10" s="3"/>
    </row>
    <row r="11" spans="2:9" x14ac:dyDescent="0.25">
      <c r="B11" s="3"/>
      <c r="C11" s="14" t="s">
        <v>14</v>
      </c>
      <c r="D11" s="9"/>
      <c r="E11" s="9">
        <v>3000</v>
      </c>
      <c r="F11" s="3"/>
      <c r="G11" s="3"/>
      <c r="H11" s="3"/>
    </row>
    <row r="12" spans="2:9" x14ac:dyDescent="0.25">
      <c r="B12" s="3"/>
      <c r="C12" s="14"/>
      <c r="D12" s="9"/>
      <c r="E12" s="9"/>
      <c r="F12" s="3"/>
      <c r="G12" s="3"/>
      <c r="H12" s="3"/>
    </row>
    <row r="13" spans="2:9" x14ac:dyDescent="0.25">
      <c r="B13" s="3"/>
      <c r="C13" s="15" t="s">
        <v>15</v>
      </c>
      <c r="D13" s="8"/>
      <c r="E13" s="9">
        <f>E10-E11</f>
        <v>19642.61</v>
      </c>
      <c r="F13" s="3"/>
      <c r="G13" s="3"/>
      <c r="H13" s="3"/>
    </row>
    <row r="14" spans="2:9" x14ac:dyDescent="0.25">
      <c r="B14" s="3"/>
      <c r="C14" s="2"/>
      <c r="D14" s="2"/>
      <c r="E14" s="3"/>
      <c r="F14" s="3"/>
      <c r="G14" s="3"/>
      <c r="H14" s="3"/>
    </row>
    <row r="15" spans="2:9" x14ac:dyDescent="0.25">
      <c r="B15" s="3"/>
      <c r="C15" s="2"/>
      <c r="D15" s="2"/>
      <c r="E15" s="3"/>
      <c r="F15" s="3"/>
      <c r="G15" s="3"/>
      <c r="H15" s="3"/>
    </row>
    <row r="16" spans="2:9" ht="26.25" x14ac:dyDescent="0.25">
      <c r="B16" s="3"/>
      <c r="C16" s="2" t="s">
        <v>19</v>
      </c>
      <c r="D16" s="2"/>
      <c r="E16" s="3"/>
      <c r="F16" s="3"/>
      <c r="G16" s="3"/>
      <c r="H16" s="3"/>
    </row>
    <row r="17" spans="2:8" x14ac:dyDescent="0.25">
      <c r="B17" s="3"/>
      <c r="C17" s="2" t="s">
        <v>20</v>
      </c>
      <c r="D17" s="19">
        <v>643</v>
      </c>
      <c r="E17" s="3">
        <v>77.97</v>
      </c>
      <c r="F17" s="3"/>
      <c r="G17" s="3"/>
      <c r="H17" s="3"/>
    </row>
    <row r="18" spans="2:8" x14ac:dyDescent="0.25">
      <c r="B18" s="3"/>
      <c r="C18" s="2"/>
      <c r="D18" s="2"/>
      <c r="E18" s="3"/>
      <c r="F18" s="3"/>
      <c r="G18" s="3"/>
      <c r="H18" s="3"/>
    </row>
    <row r="19" spans="2:8" ht="26.25" x14ac:dyDescent="0.25">
      <c r="B19" s="3"/>
      <c r="C19" s="2" t="s">
        <v>30</v>
      </c>
      <c r="D19" s="2"/>
      <c r="E19" s="3"/>
      <c r="F19" s="3"/>
      <c r="G19" s="3"/>
      <c r="H19" s="3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Bank Rec Report  01.09.26</vt:lpstr>
      <vt:lpstr>Bank Rec Report 02.09.26</vt:lpstr>
      <vt:lpstr>03.09.26</vt:lpstr>
      <vt:lpstr>04.09.26</vt:lpstr>
      <vt:lpstr>05.09.26</vt:lpstr>
      <vt:lpstr>06.09.26</vt:lpstr>
      <vt:lpstr>07.09.26</vt:lpstr>
      <vt:lpstr>08.09.26 </vt:lpstr>
      <vt:lpstr>09.09.26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</dc:creator>
  <cp:lastModifiedBy>Drew</cp:lastModifiedBy>
  <cp:lastPrinted>2026-09-06T22:05:31Z</cp:lastPrinted>
  <dcterms:created xsi:type="dcterms:W3CDTF">2026-02-09T18:00:50Z</dcterms:created>
  <dcterms:modified xsi:type="dcterms:W3CDTF">2026-09-06T22:08:42Z</dcterms:modified>
</cp:coreProperties>
</file>